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tabRatio="946"/>
  </bookViews>
  <sheets>
    <sheet name="2024年医院全面预算表" sheetId="17" r:id="rId1"/>
    <sheet name="附表1.2024年医院事业收入预算表（自有资金）" sheetId="16" r:id="rId2"/>
    <sheet name="附表2.2024年财政一般公共预算支出表" sheetId="18" r:id="rId3"/>
    <sheet name="附表3.2024年医院收入费用预算表" sheetId="20" r:id="rId4"/>
    <sheet name="附表4.2024年成本费用预算表" sheetId="21" r:id="rId5"/>
    <sheet name="附表5.2024年支出预算表(招标采购类)" sheetId="19" r:id="rId6"/>
  </sheets>
  <definedNames>
    <definedName name="_xlnm.Print_Area" localSheetId="2">附表2.2024年财政一般公共预算支出表!$A$2:$E$23</definedName>
    <definedName name="_xlnm.Print_Titles" localSheetId="1">'附表1.2024年医院事业收入预算表（自有资金）'!$1:$3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瞿晨红</author>
  </authors>
  <commentList>
    <comment ref="H3" authorId="0">
      <text>
        <r>
          <rPr>
            <sz val="9"/>
            <rFont val="宋体"/>
            <charset val="134"/>
          </rPr>
          <t xml:space="preserve">说明2023年预算金额计算依据，含标准、数量，增长率等
</t>
        </r>
      </text>
    </comment>
  </commentList>
</comments>
</file>

<file path=xl/comments2.xml><?xml version="1.0" encoding="utf-8"?>
<comments xmlns="http://schemas.openxmlformats.org/spreadsheetml/2006/main">
  <authors>
    <author>瞿晨红</author>
  </authors>
  <commentList>
    <comment ref="A13" authorId="0">
      <text>
        <r>
          <rPr>
            <sz val="9"/>
            <rFont val="宋体"/>
            <charset val="134"/>
          </rPr>
          <t>分别列明一般公共预算支出功能科目</t>
        </r>
      </text>
    </comment>
  </commentList>
</comments>
</file>

<file path=xl/sharedStrings.xml><?xml version="1.0" encoding="utf-8"?>
<sst xmlns="http://schemas.openxmlformats.org/spreadsheetml/2006/main" count="1185" uniqueCount="501">
  <si>
    <r>
      <rPr>
        <sz val="14"/>
        <color rgb="FF000000"/>
        <rFont val="Dialog"/>
        <charset val="134"/>
      </rPr>
      <t>2024</t>
    </r>
    <r>
      <rPr>
        <sz val="14"/>
        <color rgb="FF000000"/>
        <rFont val="宋体"/>
        <charset val="134"/>
      </rPr>
      <t>年度收支预算表</t>
    </r>
  </si>
  <si>
    <t>单位 ：</t>
  </si>
  <si>
    <t>单位：万元</t>
  </si>
  <si>
    <t>收入</t>
  </si>
  <si>
    <t>支出</t>
  </si>
  <si>
    <t>项目</t>
  </si>
  <si>
    <t xml:space="preserve">预算数	</t>
  </si>
  <si>
    <t>一、一般公共预算收入</t>
  </si>
  <si>
    <t>一、一般公共预算支出</t>
  </si>
  <si>
    <t>二、纳入预算管理的政府性基金收入</t>
  </si>
  <si>
    <t xml:space="preserve">  基本支出</t>
  </si>
  <si>
    <t>三、国有资本经营预算收入</t>
  </si>
  <si>
    <t xml:space="preserve">  项目支出</t>
  </si>
  <si>
    <t>四、事业收入</t>
  </si>
  <si>
    <t>二、事业支出</t>
  </si>
  <si>
    <t>五、上级补助收入</t>
  </si>
  <si>
    <r>
      <rPr>
        <b/>
        <sz val="9"/>
        <color rgb="FF000000"/>
        <rFont val="Dialog"/>
        <charset val="134"/>
      </rPr>
      <t>1.</t>
    </r>
    <r>
      <rPr>
        <b/>
        <sz val="9"/>
        <color rgb="FF000000"/>
        <rFont val="宋体"/>
        <charset val="134"/>
      </rPr>
      <t>人员经费</t>
    </r>
  </si>
  <si>
    <t>六、其他收入</t>
  </si>
  <si>
    <t xml:space="preserve">   工资支出</t>
  </si>
  <si>
    <t>……</t>
  </si>
  <si>
    <t xml:space="preserve">   绩效</t>
  </si>
  <si>
    <t xml:space="preserve">   五险一金</t>
  </si>
  <si>
    <t xml:space="preserve">   伙食、夜班</t>
  </si>
  <si>
    <t xml:space="preserve">   临散工</t>
  </si>
  <si>
    <t xml:space="preserve">   奖励金、取暖费</t>
  </si>
  <si>
    <t xml:space="preserve">   生活补助</t>
  </si>
  <si>
    <r>
      <rPr>
        <b/>
        <sz val="9"/>
        <color rgb="FF000000"/>
        <rFont val="Dialog"/>
        <charset val="134"/>
      </rPr>
      <t>2</t>
    </r>
    <r>
      <rPr>
        <b/>
        <sz val="9"/>
        <color rgb="FF000000"/>
        <rFont val="宋体"/>
        <charset val="134"/>
      </rPr>
      <t>.卫生材料费</t>
    </r>
  </si>
  <si>
    <r>
      <rPr>
        <b/>
        <sz val="9"/>
        <color rgb="FF000000"/>
        <rFont val="Dialog"/>
        <charset val="134"/>
      </rPr>
      <t>3</t>
    </r>
    <r>
      <rPr>
        <b/>
        <sz val="9"/>
        <color rgb="FF000000"/>
        <rFont val="宋体"/>
        <charset val="134"/>
      </rPr>
      <t>.药品费</t>
    </r>
  </si>
  <si>
    <r>
      <rPr>
        <b/>
        <sz val="9"/>
        <color rgb="FF000000"/>
        <rFont val="Dialog"/>
        <charset val="134"/>
      </rPr>
      <t>4</t>
    </r>
    <r>
      <rPr>
        <b/>
        <sz val="9"/>
        <color rgb="FF000000"/>
        <rFont val="宋体"/>
        <charset val="134"/>
      </rPr>
      <t>.固定资产折旧</t>
    </r>
  </si>
  <si>
    <r>
      <rPr>
        <b/>
        <sz val="9"/>
        <color rgb="FF000000"/>
        <rFont val="Dialog"/>
        <charset val="134"/>
      </rPr>
      <t>5</t>
    </r>
    <r>
      <rPr>
        <b/>
        <sz val="9"/>
        <color rgb="FF000000"/>
        <rFont val="宋体"/>
        <charset val="134"/>
      </rPr>
      <t>.无形资产摊销</t>
    </r>
  </si>
  <si>
    <r>
      <rPr>
        <b/>
        <sz val="9"/>
        <color rgb="FF000000"/>
        <rFont val="Dialog"/>
        <charset val="134"/>
      </rPr>
      <t>6</t>
    </r>
    <r>
      <rPr>
        <b/>
        <sz val="9"/>
        <color rgb="FF000000"/>
        <rFont val="宋体"/>
        <charset val="134"/>
      </rPr>
      <t>.计提医疗风险基金</t>
    </r>
  </si>
  <si>
    <r>
      <rPr>
        <b/>
        <sz val="9"/>
        <color rgb="FF000000"/>
        <rFont val="Dialog"/>
        <charset val="134"/>
      </rPr>
      <t>7</t>
    </r>
    <r>
      <rPr>
        <b/>
        <sz val="9"/>
        <color rgb="FF000000"/>
        <rFont val="宋体"/>
        <charset val="134"/>
      </rPr>
      <t>.日常经营费用</t>
    </r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</si>
  <si>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</si>
  <si>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</si>
  <si>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</si>
  <si>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</si>
  <si>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</si>
  <si>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取暖费（天然气）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</si>
  <si>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</si>
  <si>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</si>
  <si>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</si>
  <si>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</si>
  <si>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培训费</t>
  </si>
  <si>
    <t xml:space="preserve">  工会经费</t>
  </si>
  <si>
    <t xml:space="preserve">  车辆运营费</t>
  </si>
  <si>
    <t xml:space="preserve">  商品和服务支出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</si>
  <si>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专用材料费</t>
    </r>
  </si>
  <si>
    <t xml:space="preserve">  税金及附加费用</t>
  </si>
  <si>
    <r>
      <rPr>
        <b/>
        <sz val="9"/>
        <color rgb="FF000000"/>
        <rFont val="Dialog"/>
        <charset val="134"/>
      </rPr>
      <t>8</t>
    </r>
    <r>
      <rPr>
        <b/>
        <sz val="9"/>
        <color rgb="FF000000"/>
        <rFont val="宋体"/>
        <charset val="134"/>
      </rPr>
      <t>.利息费用</t>
    </r>
  </si>
  <si>
    <r>
      <rPr>
        <b/>
        <sz val="9"/>
        <color rgb="FF000000"/>
        <rFont val="Dialog"/>
        <charset val="134"/>
      </rPr>
      <t>9.</t>
    </r>
    <r>
      <rPr>
        <b/>
        <sz val="9"/>
        <color rgb="FF000000"/>
        <rFont val="宋体"/>
        <charset val="134"/>
      </rPr>
      <t>院长基金（不得超过本年医疗收入的</t>
    </r>
    <r>
      <rPr>
        <b/>
        <sz val="9"/>
        <color rgb="FF000000"/>
        <rFont val="Dialog"/>
        <charset val="134"/>
      </rPr>
      <t>5%</t>
    </r>
    <r>
      <rPr>
        <b/>
        <sz val="9"/>
        <color rgb="FF000000"/>
        <rFont val="宋体"/>
        <charset val="134"/>
      </rPr>
      <t>）</t>
    </r>
  </si>
  <si>
    <t>本年收入合计</t>
  </si>
  <si>
    <t>本年支出合计</t>
  </si>
  <si>
    <t>上年结转</t>
  </si>
  <si>
    <t>结转下年</t>
  </si>
  <si>
    <t>上年结余</t>
  </si>
  <si>
    <t>收入总计</t>
  </si>
  <si>
    <t>支出总计</t>
  </si>
  <si>
    <t>2024年医院自有资金预算汇总表</t>
  </si>
  <si>
    <t>项  目</t>
  </si>
  <si>
    <t>2021年</t>
  </si>
  <si>
    <t>2022年</t>
  </si>
  <si>
    <t>2023年</t>
  </si>
  <si>
    <t>近三年平均数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</si>
  <si>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年预算数</t>
    </r>
  </si>
  <si>
    <t>预算依据</t>
  </si>
  <si>
    <t>一、收入总计</t>
  </si>
  <si>
    <t>医疗收入</t>
  </si>
  <si>
    <t>二、支出总计</t>
  </si>
  <si>
    <t>人员经费</t>
  </si>
  <si>
    <t xml:space="preserve">   奖励金</t>
  </si>
  <si>
    <t>卫生材料费：</t>
  </si>
  <si>
    <t>药品费：</t>
  </si>
  <si>
    <t>固定资产折旧费</t>
  </si>
  <si>
    <t>无形资产摊销费</t>
  </si>
  <si>
    <t>计提医疗风险基金</t>
  </si>
  <si>
    <t>日常经营费用</t>
  </si>
  <si>
    <t>利息费用</t>
  </si>
  <si>
    <t>院长基金</t>
  </si>
  <si>
    <t>结     余</t>
  </si>
  <si>
    <t>院长：                      分管院长：                      财务：                      审计：                   制表：</t>
  </si>
  <si>
    <t>2024年一般公共预算支出情况表</t>
  </si>
  <si>
    <t>功能科目</t>
  </si>
  <si>
    <t>一般公共预算支出</t>
  </si>
  <si>
    <t>科目编码</t>
  </si>
  <si>
    <t>科目名称</t>
  </si>
  <si>
    <t>合计</t>
  </si>
  <si>
    <t xml:space="preserve">基本支出	</t>
  </si>
  <si>
    <t>项目支出</t>
  </si>
  <si>
    <t>208</t>
  </si>
  <si>
    <t>社会保障和就业支出</t>
  </si>
  <si>
    <t xml:space="preserve">    20805</t>
  </si>
  <si>
    <t>行政事业单位养老支出</t>
  </si>
  <si>
    <t xml:space="preserve">        2080502</t>
  </si>
  <si>
    <t>事业单位离退休</t>
  </si>
  <si>
    <t xml:space="preserve">        2080505</t>
  </si>
  <si>
    <t>机关事业单位基本养老保险缴费支出</t>
  </si>
  <si>
    <t xml:space="preserve">        2080506</t>
  </si>
  <si>
    <t>机关事业单位职业年金缴费支出</t>
  </si>
  <si>
    <t>210</t>
  </si>
  <si>
    <t>卫生健康支出</t>
  </si>
  <si>
    <t>2100201</t>
  </si>
  <si>
    <t>综合医院</t>
  </si>
  <si>
    <t>2100299</t>
  </si>
  <si>
    <t>其他公立医院支出</t>
  </si>
  <si>
    <t>2101701</t>
  </si>
  <si>
    <t>中医（民族医）药专项</t>
  </si>
  <si>
    <t>2109999</t>
  </si>
  <si>
    <t>其他卫生健康支出</t>
  </si>
  <si>
    <t>221</t>
  </si>
  <si>
    <t>住房保障支出</t>
  </si>
  <si>
    <t xml:space="preserve">    22102</t>
  </si>
  <si>
    <t>住房改革支出</t>
  </si>
  <si>
    <t xml:space="preserve">        2210201</t>
  </si>
  <si>
    <t>住房公积金</t>
  </si>
  <si>
    <t>基本支出明细：XX  万、XX  万</t>
  </si>
  <si>
    <t>项目支出明细：：XX  万、XX  万</t>
  </si>
  <si>
    <t>2024年医院收入费用预算表</t>
  </si>
  <si>
    <t>行次</t>
  </si>
  <si>
    <t>2023年决算数</t>
  </si>
  <si>
    <t>2024年预算数</t>
  </si>
  <si>
    <t>栏次</t>
  </si>
  <si>
    <t/>
  </si>
  <si>
    <t>1</t>
  </si>
  <si>
    <t>一、年初累计盈余</t>
  </si>
  <si>
    <t xml:space="preserve"> （一）财政项目盈余</t>
  </si>
  <si>
    <t>2</t>
  </si>
  <si>
    <t xml:space="preserve"> （二）医疗盈余</t>
  </si>
  <si>
    <t>3</t>
  </si>
  <si>
    <t xml:space="preserve"> （三）科教盈余</t>
  </si>
  <si>
    <t>4</t>
  </si>
  <si>
    <t xml:space="preserve"> （四）新旧转换盈余</t>
  </si>
  <si>
    <t>5</t>
  </si>
  <si>
    <t>一、收入合计</t>
  </si>
  <si>
    <t xml:space="preserve"> （一）财政拨款收入</t>
  </si>
  <si>
    <t xml:space="preserve">     其中：财政基本拨款收入</t>
  </si>
  <si>
    <t xml:space="preserve">           财政项目拨款收入</t>
  </si>
  <si>
    <t xml:space="preserve"> （二）事业收入</t>
  </si>
  <si>
    <t xml:space="preserve">     其中：医疗收入</t>
  </si>
  <si>
    <t>16</t>
  </si>
  <si>
    <t xml:space="preserve">        其中：门诊收入</t>
  </si>
  <si>
    <t>17</t>
  </si>
  <si>
    <t xml:space="preserve">              住院收入</t>
  </si>
  <si>
    <t>18</t>
  </si>
  <si>
    <t xml:space="preserve">           科教收入</t>
  </si>
  <si>
    <t>19</t>
  </si>
  <si>
    <t xml:space="preserve">           非同级财政拨款</t>
  </si>
  <si>
    <t>20</t>
  </si>
  <si>
    <t xml:space="preserve"> （三）上级补助收入</t>
  </si>
  <si>
    <t>7</t>
  </si>
  <si>
    <t xml:space="preserve"> （四）附属单位上缴收入</t>
  </si>
  <si>
    <t>8</t>
  </si>
  <si>
    <t xml:space="preserve"> （五）经营收入</t>
  </si>
  <si>
    <t>9</t>
  </si>
  <si>
    <t xml:space="preserve"> （六）非同级财政拨款收入</t>
  </si>
  <si>
    <t>10</t>
  </si>
  <si>
    <t xml:space="preserve"> （七）投资收益</t>
  </si>
  <si>
    <t>11</t>
  </si>
  <si>
    <t xml:space="preserve"> （八）捐赠收入</t>
  </si>
  <si>
    <t>12</t>
  </si>
  <si>
    <t xml:space="preserve"> （九）利息收入</t>
  </si>
  <si>
    <t>13</t>
  </si>
  <si>
    <t xml:space="preserve"> （十）租金收入</t>
  </si>
  <si>
    <t>14</t>
  </si>
  <si>
    <t xml:space="preserve"> （十一）其他收入</t>
  </si>
  <si>
    <t>15</t>
  </si>
  <si>
    <t>二、费用合计</t>
  </si>
  <si>
    <t xml:space="preserve"> （一）业务活动费用</t>
  </si>
  <si>
    <t xml:space="preserve">     1.财政基本拨款经费</t>
  </si>
  <si>
    <t xml:space="preserve">     2.财政项目拨款经费</t>
  </si>
  <si>
    <t xml:space="preserve">     3.科教经费</t>
  </si>
  <si>
    <t xml:space="preserve">     4.其他经费</t>
  </si>
  <si>
    <t>21</t>
  </si>
  <si>
    <t xml:space="preserve"> （二）单位管理费用</t>
  </si>
  <si>
    <t>22</t>
  </si>
  <si>
    <t>23</t>
  </si>
  <si>
    <t>24</t>
  </si>
  <si>
    <t>25</t>
  </si>
  <si>
    <t>26</t>
  </si>
  <si>
    <t xml:space="preserve"> （三）经营费用</t>
  </si>
  <si>
    <t>27</t>
  </si>
  <si>
    <t xml:space="preserve"> （四）资产处置费用</t>
  </si>
  <si>
    <t>28</t>
  </si>
  <si>
    <t xml:space="preserve"> （五）上缴上级费用</t>
  </si>
  <si>
    <t>29</t>
  </si>
  <si>
    <t xml:space="preserve"> （六）对附属单位补助费用</t>
  </si>
  <si>
    <t>30</t>
  </si>
  <si>
    <t xml:space="preserve"> （七）所得税费用</t>
  </si>
  <si>
    <t>31</t>
  </si>
  <si>
    <t xml:space="preserve"> （八）其他费用</t>
  </si>
  <si>
    <t>32</t>
  </si>
  <si>
    <t>三、本期盈余</t>
  </si>
  <si>
    <t>33</t>
  </si>
  <si>
    <t>34</t>
  </si>
  <si>
    <t>35</t>
  </si>
  <si>
    <t xml:space="preserve">     其中：具有限定用途的项目资金盈余</t>
  </si>
  <si>
    <t>36</t>
  </si>
  <si>
    <t>37</t>
  </si>
  <si>
    <t>九、累计盈余</t>
  </si>
  <si>
    <t>52</t>
  </si>
  <si>
    <t>53</t>
  </si>
  <si>
    <t>54</t>
  </si>
  <si>
    <t xml:space="preserve">       加：弥补亏损</t>
  </si>
  <si>
    <t>55</t>
  </si>
  <si>
    <t xml:space="preserve">       加：使用专用基金</t>
  </si>
  <si>
    <t>56</t>
  </si>
  <si>
    <t xml:space="preserve">       加：其他事项</t>
  </si>
  <si>
    <t>57</t>
  </si>
  <si>
    <t>58</t>
  </si>
  <si>
    <t>59</t>
  </si>
  <si>
    <t>2024年成本费用预算表</t>
  </si>
  <si>
    <t>医疗业务成本</t>
  </si>
  <si>
    <t>管理费用</t>
  </si>
  <si>
    <t>小计</t>
  </si>
  <si>
    <t>临床服务类科室</t>
  </si>
  <si>
    <t>医疗技术类科室</t>
  </si>
  <si>
    <t>医疗辅助类科室</t>
  </si>
  <si>
    <t>6</t>
  </si>
  <si>
    <t>总   计</t>
  </si>
  <si>
    <t>一、人员经费</t>
  </si>
  <si>
    <t xml:space="preserve">    （一）基本工资</t>
  </si>
  <si>
    <t xml:space="preserve">        1.在编在职人员</t>
  </si>
  <si>
    <t xml:space="preserve">        2.同工同酬聘用人员</t>
  </si>
  <si>
    <t xml:space="preserve">        3.普通聘用人员</t>
  </si>
  <si>
    <t xml:space="preserve">    （二）津贴补贴</t>
  </si>
  <si>
    <t xml:space="preserve">    （三）绩效工资及奖金</t>
  </si>
  <si>
    <t xml:space="preserve">    （四）社会保障费</t>
  </si>
  <si>
    <t xml:space="preserve">    （五）其他</t>
  </si>
  <si>
    <t>二、卫生材料费</t>
  </si>
  <si>
    <t>三、药品费</t>
  </si>
  <si>
    <t>四、固定资产折旧费</t>
  </si>
  <si>
    <t>五、无形资产摊销费</t>
  </si>
  <si>
    <t>六、提取医疗风险基金</t>
  </si>
  <si>
    <t>--</t>
  </si>
  <si>
    <t>七、其他费用</t>
  </si>
  <si>
    <t>2024年(招标采购类)支出预算表</t>
  </si>
  <si>
    <t>单位 ：兰州市第一人民医院</t>
  </si>
  <si>
    <t>2024年招标采购总预算金额</t>
  </si>
  <si>
    <t>业务科室</t>
  </si>
  <si>
    <t>采购类目</t>
  </si>
  <si>
    <t>项目名称</t>
  </si>
  <si>
    <t>2024年预算金额</t>
  </si>
  <si>
    <t>预算依据(请详细填写每个项目的预测依据、数据来源、核算方法)</t>
  </si>
  <si>
    <t>总计</t>
  </si>
  <si>
    <t>设备科</t>
  </si>
  <si>
    <t>货物类</t>
  </si>
  <si>
    <t>数码裂隙灯</t>
  </si>
  <si>
    <t>根据临床科室实际发展需求，经过市场调研后，获取的预算报价</t>
  </si>
  <si>
    <t>免散瞳眼底照相机</t>
  </si>
  <si>
    <t>（超广角激光扫描脉络膜视网膜造影系统）激光脉络膜视网膜造影系统</t>
  </si>
  <si>
    <t>角膜地形图仪
（前表面）</t>
  </si>
  <si>
    <t>眼压计</t>
  </si>
  <si>
    <t>同视机</t>
  </si>
  <si>
    <t>肌电图诱发电位仪</t>
  </si>
  <si>
    <t>眼科超声乳化玻切治疗仪</t>
  </si>
  <si>
    <t>全视网膜激光镜</t>
  </si>
  <si>
    <t>全域高清前后节一体扫频OCT</t>
  </si>
  <si>
    <t>视觉质量分析仪</t>
  </si>
  <si>
    <t>裂隙灯</t>
  </si>
  <si>
    <t>超广角眼底激光扫描镜</t>
  </si>
  <si>
    <t>熏蒸仪</t>
  </si>
  <si>
    <t>显微镜</t>
  </si>
  <si>
    <t>角膜生物力学分析仪</t>
  </si>
  <si>
    <t>电脑角膜验光仪</t>
  </si>
  <si>
    <t>眼前节测量评估系统
（角膜地形图）</t>
  </si>
  <si>
    <t>角膜胶原交联系统</t>
  </si>
  <si>
    <t>干眼检测仪</t>
  </si>
  <si>
    <t>干眼超声雾化仪</t>
  </si>
  <si>
    <t>手持裂隙灯显微镜</t>
  </si>
  <si>
    <t>全自动综合验光仪</t>
  </si>
  <si>
    <t>前置镜</t>
  </si>
  <si>
    <t>三面镜</t>
  </si>
  <si>
    <t>全视网膜镜</t>
  </si>
  <si>
    <t>裂隙灯+操作台+眼前节照相系统</t>
  </si>
  <si>
    <t>非接触眼压计</t>
  </si>
  <si>
    <t>电脑验光仪</t>
  </si>
  <si>
    <t>眼科光学生物测量仪</t>
  </si>
  <si>
    <t>屈光分析仪</t>
  </si>
  <si>
    <t>眼科半导体激光治疗仪</t>
  </si>
  <si>
    <t>眼科选择性小梁成形术激光</t>
  </si>
  <si>
    <t>皮肤水光肌</t>
  </si>
  <si>
    <t>眼科微动力系统</t>
  </si>
  <si>
    <t>早期青光眼筛查相关设备（格栅VEP）</t>
  </si>
  <si>
    <t>眼压计及配套裂隙灯</t>
  </si>
  <si>
    <t>高频彩色多普勒超声诊断仪</t>
  </si>
  <si>
    <t>良性阵发性位置性眩晕诊疗系统</t>
  </si>
  <si>
    <t>内热式针灸治疗仪</t>
  </si>
  <si>
    <t>射频消融治疗仪</t>
  </si>
  <si>
    <t>高能量激光治疗仪</t>
  </si>
  <si>
    <t>低速冷冻离心机</t>
  </si>
  <si>
    <t>空气压力波治疗仪
（预防下肢静脉血栓）</t>
  </si>
  <si>
    <t>震动排痰背心</t>
  </si>
  <si>
    <t>睡眠呼吸初筛仪</t>
  </si>
  <si>
    <t>便携式肺功能检测仪</t>
  </si>
  <si>
    <t>高端心脏彩超</t>
  </si>
  <si>
    <t>妇产彩色多普勒超声诊断仪台式机</t>
  </si>
  <si>
    <t>神经网络视频脑电图仪</t>
  </si>
  <si>
    <t>耳鼻喉科检查工作站</t>
  </si>
  <si>
    <t>全自动一体体检机</t>
  </si>
  <si>
    <t>口腔科检查治疗仪</t>
  </si>
  <si>
    <t>妇科检查床</t>
  </si>
  <si>
    <t>医用检查灯</t>
  </si>
  <si>
    <t>全自动化学发光测定仪</t>
  </si>
  <si>
    <t>医用多功能创口冲洗机</t>
  </si>
  <si>
    <t>输液泵</t>
  </si>
  <si>
    <t>高清电子内窥镜系统主机</t>
  </si>
  <si>
    <t>高清电子肠镜</t>
  </si>
  <si>
    <t>高清电子放大胃镜</t>
  </si>
  <si>
    <t>高清电子激光变焦胃镜</t>
  </si>
  <si>
    <t>高清电子变焦激光肠镜</t>
  </si>
  <si>
    <t>高清电子经鼻胃镜</t>
  </si>
  <si>
    <t>内镜用水泵</t>
  </si>
  <si>
    <t>内镜用二氧化碳泵</t>
  </si>
  <si>
    <t>内镜用超声诊断设备</t>
  </si>
  <si>
    <t>眼科器械</t>
  </si>
  <si>
    <t>LED大屏</t>
  </si>
  <si>
    <t>经皮黄疸仪</t>
  </si>
  <si>
    <t>多功能激光光电平台</t>
  </si>
  <si>
    <t xml:space="preserve"> 强脉冲光治疗仪</t>
  </si>
  <si>
    <t>DSA球管</t>
  </si>
  <si>
    <t>空调</t>
  </si>
  <si>
    <t>中医定向透药仪</t>
  </si>
  <si>
    <t>非接触裂隙灯前置镜</t>
  </si>
  <si>
    <t>化学发光数字成像分析仪及配套试剂</t>
  </si>
  <si>
    <t>直接检眼镜</t>
  </si>
  <si>
    <t>医用三棱镜</t>
  </si>
  <si>
    <t>铅衣（含铅裙）
铅围脖
铅胸衣
铅眼镜
铅内裤</t>
  </si>
  <si>
    <t>铅衣（含铅裙）
铅围脖
铅帽</t>
  </si>
  <si>
    <t>铅衣（含铅裙）
铅帽（含铅围脖）
护腿
铅内裤
铅面罩</t>
  </si>
  <si>
    <t>铅衣</t>
  </si>
  <si>
    <t>铅围脖</t>
  </si>
  <si>
    <t>铅裤衩</t>
  </si>
  <si>
    <t>铅衣架</t>
  </si>
  <si>
    <t>铅眼镜</t>
  </si>
  <si>
    <t>实验室专用超纯水机</t>
  </si>
  <si>
    <t>表面污染检测仪</t>
  </si>
  <si>
    <t>支撑喉内窥镜</t>
  </si>
  <si>
    <t>裂隙灯显微镜</t>
  </si>
  <si>
    <t>验光仪</t>
  </si>
  <si>
    <t>医用放大镜</t>
  </si>
  <si>
    <t>医用污水处理</t>
  </si>
  <si>
    <t>热成像摄像机</t>
  </si>
  <si>
    <t>多功能治疗车</t>
  </si>
  <si>
    <t>抢救车</t>
  </si>
  <si>
    <t>万象抽气罩</t>
  </si>
  <si>
    <t>手提式胎音仪</t>
  </si>
  <si>
    <t>婴儿喉镜</t>
  </si>
  <si>
    <t>负压吸引器</t>
  </si>
  <si>
    <t>身高体重称</t>
  </si>
  <si>
    <t>转运车</t>
  </si>
  <si>
    <t>麻醉车</t>
  </si>
  <si>
    <t>液体冲洗架</t>
  </si>
  <si>
    <t>截石体位架</t>
  </si>
  <si>
    <t>婴幼儿精密体检仪</t>
  </si>
  <si>
    <t>无影灯</t>
  </si>
  <si>
    <t>洗胃机</t>
  </si>
  <si>
    <t>血透体重秤</t>
  </si>
  <si>
    <t>褥疮防治床垫</t>
  </si>
  <si>
    <t>验光（镜片箱）</t>
  </si>
  <si>
    <t>传递窗</t>
  </si>
  <si>
    <t>双通道注射泵</t>
  </si>
  <si>
    <t>单通道注射泵</t>
  </si>
  <si>
    <t>电动妇科手术床</t>
  </si>
  <si>
    <t>等离子体空气消毒机</t>
  </si>
  <si>
    <t>床单位臭氧消毒机</t>
  </si>
  <si>
    <t>卡式灭菌器</t>
  </si>
  <si>
    <t>蒸汽灭菌器</t>
  </si>
  <si>
    <t>红蓝光子治疗仪</t>
  </si>
  <si>
    <t>生物刺激反馈仪</t>
  </si>
  <si>
    <t>自动贴标机</t>
  </si>
  <si>
    <t>全自动免疫组化染色机</t>
  </si>
  <si>
    <t>蜡块打号机</t>
  </si>
  <si>
    <t>多人共览显微镜</t>
  </si>
  <si>
    <t>服务类</t>
  </si>
  <si>
    <t>X线机维修及保养（DR）</t>
  </si>
  <si>
    <t>根据临床科室医用设备维保需求，经过市场调研后，获取的预算报价，</t>
  </si>
  <si>
    <t>血管造影系统（DSA）</t>
  </si>
  <si>
    <t>麻醉科专用腹腔镜</t>
  </si>
  <si>
    <t>1.5T核磁</t>
  </si>
  <si>
    <t>螺旋CT（Force）、128排螺旋CT、40排螺旋CT</t>
  </si>
  <si>
    <t>血液透析机</t>
  </si>
  <si>
    <t>检验科CAL 8000轨道</t>
  </si>
  <si>
    <t>检验科SC-120</t>
  </si>
  <si>
    <t>检验科BC-6800Plus</t>
  </si>
  <si>
    <t>科室小计</t>
  </si>
  <si>
    <t>计算机管理室</t>
  </si>
  <si>
    <t>产前超声管理系统</t>
  </si>
  <si>
    <t>根据医院业务发展和市场调研。</t>
  </si>
  <si>
    <t>干部人事档案数字信息库建设</t>
  </si>
  <si>
    <t>根据市场调研.</t>
  </si>
  <si>
    <t>感染管理系统</t>
  </si>
  <si>
    <t>根据感染办工作需要和市场调研。</t>
  </si>
  <si>
    <t>智能导检体及检系统升级</t>
  </si>
  <si>
    <t>根据健康管理中心业务需要和市场调研。</t>
  </si>
  <si>
    <t>急诊系统</t>
  </si>
  <si>
    <t>根据急诊业务需要和市场调研。</t>
  </si>
  <si>
    <t>UDI赋码管理系统</t>
  </si>
  <si>
    <t>国家相关文件要求，和市场调研。</t>
  </si>
  <si>
    <t>医技统一预约系统</t>
  </si>
  <si>
    <t>国家智慧医院分级评价政策要求，和市场调研。</t>
  </si>
  <si>
    <t>透析管理系统</t>
  </si>
  <si>
    <t>肾病内科业务需要，和市场调研。</t>
  </si>
  <si>
    <t>智慧药学服务平台</t>
  </si>
  <si>
    <t>根据医院药学管理需要和市场调研。</t>
  </si>
  <si>
    <t>客服满意度一体化系统</t>
  </si>
  <si>
    <t>DRG管理软件</t>
  </si>
  <si>
    <t>绩效管理系统升级</t>
  </si>
  <si>
    <t>货物</t>
  </si>
  <si>
    <t>超声、内镜、病理系统升级费用</t>
  </si>
  <si>
    <t>系统2016年上线，软件版本低、与现有操作系统不兼容，维护成本高</t>
  </si>
  <si>
    <t>购置打印机</t>
  </si>
  <si>
    <t>根据医院业务发展和设备使用寿命和市场调研。</t>
  </si>
  <si>
    <t>硒鼓、墨粉</t>
  </si>
  <si>
    <t>根据医院往年使用量和市场调研。</t>
  </si>
  <si>
    <t>热敏标签纸</t>
  </si>
  <si>
    <t>染料墨水瓶、墨水袋、墨水盒</t>
  </si>
  <si>
    <t>腕带、腕带口、碳带</t>
  </si>
  <si>
    <t>信息终端设备维修及配件</t>
  </si>
  <si>
    <t>根据医院往年签订合同金额。</t>
  </si>
  <si>
    <t>数据中心硬件升级改造</t>
  </si>
  <si>
    <t>现有设备建于2011年，设备老化，故障率高，不能满足医院信息工作要求。</t>
  </si>
  <si>
    <t>内科楼外科楼无线网络改造</t>
  </si>
  <si>
    <t>医院信息集成平台、数据中心及信息系统软件升级改造</t>
  </si>
  <si>
    <t>新综合楼网络设备维保（两年）</t>
  </si>
  <si>
    <t>设备2019年投入使用，已过三年质保</t>
  </si>
  <si>
    <t xml:space="preserve"> HIS、EMR、LIS、临床系统、移动医护系统运维（人员驻场）</t>
  </si>
  <si>
    <t>PACS系统维保费用</t>
  </si>
  <si>
    <t>超声、内镜、病理系统维保费用</t>
  </si>
  <si>
    <t>心电、电生理系统维保费用</t>
  </si>
  <si>
    <t>精密空调、UPS电源维保费用</t>
  </si>
  <si>
    <t>核心业务系统数据库运维费用</t>
  </si>
  <si>
    <t>数据中心EMC-VMAX10K存储,EMC-VPLEX存储虚拟化网关、EMC-X210存储、光纤交换机运维费用</t>
  </si>
  <si>
    <t>数据中心服务器及虚拟化平台运维费用</t>
  </si>
  <si>
    <t>体检管理系统维保费用</t>
  </si>
  <si>
    <t>大医电子数据库服务费</t>
  </si>
  <si>
    <t>互联网接入服务（中国联通1GB)</t>
  </si>
  <si>
    <t>药剂科</t>
  </si>
  <si>
    <t>药物临床试验中心建设</t>
  </si>
  <si>
    <t>静脉输液集中调配中心建设</t>
  </si>
  <si>
    <t>总务科</t>
  </si>
  <si>
    <t>铁质家具</t>
  </si>
  <si>
    <t>零星采购文件柜、货架、更衣柜等。</t>
  </si>
  <si>
    <t>木质家具</t>
  </si>
  <si>
    <t>零星购置办公桌、办公椅、会议桌、靠背椅等。</t>
  </si>
  <si>
    <t>购买电动床及床头柜</t>
  </si>
  <si>
    <t>心内科CCU改造</t>
  </si>
  <si>
    <t>会议室礼堂椅采购</t>
  </si>
  <si>
    <t>医院会议室改造</t>
  </si>
  <si>
    <t>会议室配套家具采购</t>
  </si>
  <si>
    <t>双摇病床及床头柜</t>
  </si>
  <si>
    <t>文具、办公用品</t>
  </si>
  <si>
    <t>根据医院使用量和市场调研。</t>
  </si>
  <si>
    <t>影像资料袋</t>
  </si>
  <si>
    <t>电工电料</t>
  </si>
  <si>
    <t>医院维修用电工材料、电线、开关、插座等；根据医院往年使用量和市场调研。</t>
  </si>
  <si>
    <t>供应室布用敷料</t>
  </si>
  <si>
    <t>供应室消毒用包布、中单、手术衣等；根据市场调研。</t>
  </si>
  <si>
    <t>复印纸采购项目</t>
  </si>
  <si>
    <t>A4、A3等复印纸；根据医院往年使用量和市场调研。</t>
  </si>
  <si>
    <t>洗手液采购项目</t>
  </si>
  <si>
    <t>洗手液采购；根据医院往年使用量和市场调研。</t>
  </si>
  <si>
    <t>棉织品</t>
  </si>
  <si>
    <t>医院临床科室病床被褥、床单、工作服等；根据医院往年使用量和市场调研。</t>
  </si>
  <si>
    <t>水暖、木工材料</t>
  </si>
  <si>
    <t>院内水暖、木工等日常维修材料；根据医院往年使用量和市场调研。</t>
  </si>
  <si>
    <t>全院护士护士服采购</t>
  </si>
  <si>
    <t>购买护士服冬装、夏装；根据医院使用量和市场调研。</t>
  </si>
  <si>
    <t>洗衣房洗涤用品采购</t>
  </si>
  <si>
    <t>强力洗衣粉、氯漂粉等；根据医院往年使用量和市场调研。</t>
  </si>
  <si>
    <t>全院护士鞋购买</t>
  </si>
  <si>
    <t>购买护士鞋；根据医院使用量和市场调研。</t>
  </si>
  <si>
    <t>应急物资一批</t>
  </si>
  <si>
    <t>突发应急情况购置物资；根据医院使用量和市场调研。</t>
  </si>
  <si>
    <t>电梯维保服务</t>
  </si>
  <si>
    <t>院内4台扶梯梯维保服务；根据市场调研。</t>
  </si>
  <si>
    <t>锅炉维保服务</t>
  </si>
  <si>
    <t>3台10吨锅炉维保；根据市场调研。</t>
  </si>
  <si>
    <t>印刷服务</t>
  </si>
  <si>
    <t>环保科</t>
  </si>
  <si>
    <t>医院污水处理化学品药剂</t>
  </si>
  <si>
    <t>根据往年合同金额。</t>
  </si>
  <si>
    <t>医院物业服务管理项目</t>
  </si>
  <si>
    <t>根据往年合同金额和市场调研。</t>
  </si>
  <si>
    <t>污水处理第三方水质检测</t>
  </si>
  <si>
    <t>医院绿化改造服务</t>
  </si>
  <si>
    <t>根据医院需要绿化改造的区域和市场调研。</t>
  </si>
  <si>
    <t>保卫科</t>
  </si>
  <si>
    <t>灭火器维修及更换项目</t>
  </si>
  <si>
    <t>根据医院灭火器更换数量和市场调研。</t>
  </si>
  <si>
    <t>消防设备维保+消防物联网维保</t>
  </si>
  <si>
    <t>根据医院点位核算和市场调研。</t>
  </si>
  <si>
    <t>安防监控设备维保</t>
  </si>
  <si>
    <t>基建科</t>
  </si>
  <si>
    <t>工程类</t>
  </si>
  <si>
    <t>污水处理站设备提升改造</t>
  </si>
  <si>
    <t>依据实施方案评审报告。</t>
  </si>
  <si>
    <t>全年院内零星维修</t>
  </si>
  <si>
    <t>根据各科室申请施工完成后，以最终实际结算审核为准。</t>
  </si>
  <si>
    <t>会议室改造</t>
  </si>
  <si>
    <t>设计方案估算。</t>
  </si>
  <si>
    <t>内科楼排水系统改造</t>
  </si>
  <si>
    <t>根据设计方案估算。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</si>
</sst>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.00"/>
    <numFmt numFmtId="178" formatCode="#"/>
    <numFmt numFmtId="179" formatCode="0.00_ "/>
    <numFmt numFmtId="180" formatCode="#,##0.00_ ;;"/>
  </numFmts>
  <fonts count="6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Dialog"/>
      <charset val="134"/>
    </font>
    <font>
      <sz val="12"/>
      <color theme="1"/>
      <name val="宋体"/>
      <charset val="134"/>
      <scheme val="minor"/>
    </font>
    <font>
      <sz val="12"/>
      <color indexed="8"/>
      <name val="Dialog"/>
      <charset val="134"/>
    </font>
    <font>
      <sz val="18"/>
      <color rgb="FF000000"/>
      <name val="宋体"/>
      <charset val="134"/>
    </font>
    <font>
      <sz val="18"/>
      <color indexed="8"/>
      <name val="Dialog"/>
      <charset val="134"/>
    </font>
    <font>
      <sz val="12"/>
      <color indexed="8"/>
      <name val="宋体"/>
      <charset val="134"/>
    </font>
    <font>
      <b/>
      <sz val="12"/>
      <color indexed="8"/>
      <name val="Dialog"/>
      <charset val="134"/>
    </font>
    <font>
      <sz val="11"/>
      <color indexed="8"/>
      <name val="Dialog"/>
      <charset val="134"/>
    </font>
    <font>
      <sz val="9"/>
      <color rgb="FF000000"/>
      <name val="Dialog"/>
      <charset val="134"/>
    </font>
    <font>
      <sz val="11"/>
      <color indexed="8"/>
      <name val="Dialog"/>
      <charset val="134"/>
    </font>
    <font>
      <sz val="11"/>
      <color rgb="FF000000"/>
      <name val="Dialog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Dialog"/>
      <charset val="134"/>
    </font>
    <font>
      <sz val="14"/>
      <color indexed="8"/>
      <name val="Dialog"/>
      <charset val="134"/>
    </font>
    <font>
      <sz val="9"/>
      <color indexed="8"/>
      <name val="Dialog"/>
      <charset val="134"/>
    </font>
    <font>
      <b/>
      <sz val="9"/>
      <color indexed="8"/>
      <name val="宋体"/>
      <charset val="134"/>
    </font>
    <font>
      <b/>
      <sz val="9"/>
      <color rgb="FF000000"/>
      <name val="Dialog"/>
      <charset val="134"/>
    </font>
    <font>
      <b/>
      <sz val="9"/>
      <color indexed="8"/>
      <name val="Dialo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13" applyNumberFormat="0" applyAlignment="0" applyProtection="0">
      <alignment vertical="center"/>
    </xf>
    <xf numFmtId="0" fontId="47" fillId="9" borderId="14" applyNumberFormat="0" applyAlignment="0" applyProtection="0">
      <alignment vertical="center"/>
    </xf>
    <xf numFmtId="0" fontId="48" fillId="9" borderId="13" applyNumberFormat="0" applyAlignment="0" applyProtection="0">
      <alignment vertical="center"/>
    </xf>
    <xf numFmtId="0" fontId="49" fillId="10" borderId="15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7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49" applyFont="1" applyFill="1" applyBorder="1" applyAlignment="1"/>
    <xf numFmtId="49" fontId="10" fillId="0" borderId="2" xfId="49" applyNumberFormat="1" applyFont="1" applyFill="1" applyBorder="1" applyAlignment="1">
      <alignment horizontal="center" vertical="center" wrapText="1"/>
    </xf>
    <xf numFmtId="49" fontId="10" fillId="0" borderId="0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right" vertical="center" wrapText="1"/>
    </xf>
    <xf numFmtId="49" fontId="11" fillId="0" borderId="1" xfId="49" applyNumberFormat="1" applyFont="1" applyFill="1" applyBorder="1" applyAlignment="1">
      <alignment horizontal="left" vertical="center" wrapText="1"/>
    </xf>
    <xf numFmtId="49" fontId="12" fillId="0" borderId="1" xfId="49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76" fontId="13" fillId="0" borderId="3" xfId="0" applyNumberFormat="1" applyFont="1" applyBorder="1" applyAlignment="1">
      <alignment horizontal="right" vertical="center"/>
    </xf>
    <xf numFmtId="0" fontId="14" fillId="0" borderId="0" xfId="0" applyFont="1" applyAlignment="1"/>
    <xf numFmtId="0" fontId="0" fillId="0" borderId="0" xfId="0" applyAlignment="1"/>
    <xf numFmtId="0" fontId="15" fillId="0" borderId="0" xfId="0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49" fontId="18" fillId="3" borderId="3" xfId="0" applyNumberFormat="1" applyFont="1" applyFill="1" applyBorder="1" applyAlignment="1">
      <alignment horizontal="center" vertical="center"/>
    </xf>
    <xf numFmtId="49" fontId="19" fillId="0" borderId="3" xfId="0" applyNumberFormat="1" applyFont="1" applyBorder="1" applyAlignment="1">
      <alignment horizontal="right" vertical="center"/>
    </xf>
    <xf numFmtId="177" fontId="15" fillId="0" borderId="3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49" fontId="19" fillId="0" borderId="3" xfId="0" applyNumberFormat="1" applyFont="1" applyBorder="1" applyAlignment="1">
      <alignment horizontal="left" vertical="center" shrinkToFit="1"/>
    </xf>
    <xf numFmtId="4" fontId="15" fillId="0" borderId="3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/>
    </xf>
    <xf numFmtId="4" fontId="15" fillId="0" borderId="5" xfId="0" applyNumberFormat="1" applyFont="1" applyBorder="1" applyAlignment="1">
      <alignment horizontal="right" vertical="center"/>
    </xf>
    <xf numFmtId="49" fontId="19" fillId="0" borderId="6" xfId="0" applyNumberFormat="1" applyFont="1" applyBorder="1" applyAlignment="1">
      <alignment horizontal="left" vertical="center" shrinkToFit="1"/>
    </xf>
    <xf numFmtId="49" fontId="19" fillId="0" borderId="1" xfId="0" applyNumberFormat="1" applyFont="1" applyBorder="1" applyAlignment="1">
      <alignment horizontal="left" vertical="center" shrinkToFit="1"/>
    </xf>
    <xf numFmtId="4" fontId="15" fillId="0" borderId="1" xfId="0" applyNumberFormat="1" applyFont="1" applyBorder="1" applyAlignment="1">
      <alignment horizontal="right" vertical="center"/>
    </xf>
    <xf numFmtId="49" fontId="20" fillId="0" borderId="1" xfId="0" applyNumberFormat="1" applyFont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left" vertical="center" indent="2"/>
    </xf>
    <xf numFmtId="177" fontId="15" fillId="0" borderId="1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49" fontId="22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79" fontId="21" fillId="4" borderId="1" xfId="0" applyNumberFormat="1" applyFont="1" applyFill="1" applyBorder="1" applyAlignment="1">
      <alignment horizontal="right" vertical="center"/>
    </xf>
    <xf numFmtId="49" fontId="19" fillId="0" borderId="7" xfId="0" applyNumberFormat="1" applyFont="1" applyBorder="1" applyAlignment="1">
      <alignment horizontal="left" vertical="center" shrinkToFit="1"/>
    </xf>
    <xf numFmtId="1" fontId="15" fillId="0" borderId="1" xfId="0" applyNumberFormat="1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left" vertical="center"/>
    </xf>
    <xf numFmtId="4" fontId="15" fillId="0" borderId="8" xfId="0" applyNumberFormat="1" applyFont="1" applyBorder="1" applyAlignment="1">
      <alignment horizontal="right" vertical="center"/>
    </xf>
    <xf numFmtId="1" fontId="15" fillId="0" borderId="3" xfId="0" applyNumberFormat="1" applyFont="1" applyBorder="1" applyAlignment="1">
      <alignment horizontal="right" vertical="center"/>
    </xf>
    <xf numFmtId="0" fontId="14" fillId="5" borderId="0" xfId="0" applyFont="1" applyFill="1" applyAlignment="1"/>
    <xf numFmtId="0" fontId="24" fillId="0" borderId="0" xfId="0" applyFont="1" applyAlignment="1">
      <alignment horizontal="center" vertical="center"/>
    </xf>
    <xf numFmtId="0" fontId="0" fillId="0" borderId="0" xfId="0" applyFill="1" applyAlignment="1"/>
    <xf numFmtId="0" fontId="7" fillId="0" borderId="0" xfId="0" applyFont="1" applyAlignment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5" borderId="1" xfId="0" applyNumberFormat="1" applyFont="1" applyFill="1" applyBorder="1" applyAlignment="1" applyProtection="1">
      <alignment horizontal="center" vertical="center"/>
    </xf>
    <xf numFmtId="0" fontId="27" fillId="6" borderId="1" xfId="0" applyNumberFormat="1" applyFont="1" applyFill="1" applyBorder="1" applyAlignment="1" applyProtection="1">
      <alignment wrapText="1"/>
    </xf>
    <xf numFmtId="179" fontId="11" fillId="6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vertical="center" wrapText="1"/>
    </xf>
    <xf numFmtId="0" fontId="29" fillId="0" borderId="1" xfId="0" applyNumberFormat="1" applyFont="1" applyFill="1" applyBorder="1" applyAlignment="1" applyProtection="1">
      <alignment horizontal="left" vertical="center"/>
    </xf>
    <xf numFmtId="179" fontId="11" fillId="0" borderId="1" xfId="0" applyNumberFormat="1" applyFont="1" applyFill="1" applyBorder="1" applyAlignment="1" applyProtection="1">
      <alignment horizontal="center" vertical="center"/>
    </xf>
    <xf numFmtId="179" fontId="27" fillId="6" borderId="1" xfId="0" applyNumberFormat="1" applyFont="1" applyFill="1" applyBorder="1" applyAlignment="1" applyProtection="1">
      <alignment horizontal="center" vertical="center"/>
    </xf>
    <xf numFmtId="179" fontId="11" fillId="5" borderId="1" xfId="0" applyNumberFormat="1" applyFont="1" applyFill="1" applyBorder="1" applyAlignment="1" applyProtection="1">
      <alignment horizontal="center" vertical="center"/>
    </xf>
    <xf numFmtId="0" fontId="27" fillId="6" borderId="1" xfId="0" applyNumberFormat="1" applyFont="1" applyFill="1" applyBorder="1" applyAlignment="1" applyProtection="1">
      <alignment horizontal="left" vertical="center" wrapText="1"/>
    </xf>
    <xf numFmtId="176" fontId="11" fillId="6" borderId="1" xfId="0" applyNumberFormat="1" applyFont="1" applyFill="1" applyBorder="1" applyAlignment="1" applyProtection="1">
      <alignment horizontal="right" vertical="center"/>
    </xf>
    <xf numFmtId="176" fontId="11" fillId="5" borderId="1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176" fontId="12" fillId="0" borderId="1" xfId="0" applyNumberFormat="1" applyFont="1" applyFill="1" applyBorder="1" applyAlignment="1" applyProtection="1">
      <alignment horizontal="right" vertical="center"/>
    </xf>
    <xf numFmtId="176" fontId="29" fillId="5" borderId="1" xfId="0" applyNumberFormat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180" fontId="29" fillId="0" borderId="1" xfId="0" applyNumberFormat="1" applyFont="1" applyFill="1" applyBorder="1" applyAlignment="1" applyProtection="1">
      <alignment horizontal="right" vertical="center"/>
    </xf>
    <xf numFmtId="176" fontId="29" fillId="0" borderId="1" xfId="0" applyNumberFormat="1" applyFont="1" applyFill="1" applyBorder="1" applyAlignment="1" applyProtection="1">
      <alignment horizontal="right" vertical="center"/>
    </xf>
    <xf numFmtId="176" fontId="12" fillId="5" borderId="1" xfId="0" applyNumberFormat="1" applyFont="1" applyFill="1" applyBorder="1" applyAlignment="1" applyProtection="1">
      <alignment horizontal="right" vertical="center"/>
    </xf>
    <xf numFmtId="176" fontId="28" fillId="0" borderId="1" xfId="0" applyNumberFormat="1" applyFont="1" applyBorder="1" applyAlignment="1">
      <alignment vertical="center" wrapText="1"/>
    </xf>
    <xf numFmtId="0" fontId="28" fillId="0" borderId="1" xfId="49" applyFont="1" applyBorder="1" applyAlignment="1">
      <alignment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1" fillId="0" borderId="0" xfId="0" applyFont="1" applyAlignment="1"/>
    <xf numFmtId="0" fontId="28" fillId="0" borderId="0" xfId="0" applyFont="1" applyAlignment="1"/>
    <xf numFmtId="49" fontId="32" fillId="0" borderId="0" xfId="0" applyNumberFormat="1" applyFont="1" applyBorder="1" applyAlignment="1">
      <alignment horizontal="center" vertical="center"/>
    </xf>
    <xf numFmtId="49" fontId="33" fillId="0" borderId="0" xfId="0" applyNumberFormat="1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left" vertical="center"/>
    </xf>
    <xf numFmtId="4" fontId="34" fillId="0" borderId="3" xfId="0" applyNumberFormat="1" applyFont="1" applyBorder="1" applyAlignment="1">
      <alignment horizontal="right" vertical="center"/>
    </xf>
    <xf numFmtId="49" fontId="35" fillId="0" borderId="3" xfId="0" applyNumberFormat="1" applyFont="1" applyBorder="1" applyAlignment="1">
      <alignment horizontal="left" vertical="center"/>
    </xf>
    <xf numFmtId="4" fontId="13" fillId="0" borderId="3" xfId="0" applyNumberFormat="1" applyFont="1" applyBorder="1" applyAlignment="1">
      <alignment horizontal="right" vertical="center"/>
    </xf>
    <xf numFmtId="49" fontId="36" fillId="0" borderId="3" xfId="0" applyNumberFormat="1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4" fontId="37" fillId="0" borderId="3" xfId="0" applyNumberFormat="1" applyFont="1" applyBorder="1" applyAlignment="1">
      <alignment horizontal="right" vertical="center"/>
    </xf>
    <xf numFmtId="0" fontId="34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right" vertical="center"/>
    </xf>
    <xf numFmtId="0" fontId="36" fillId="0" borderId="3" xfId="0" applyFont="1" applyBorder="1" applyAlignment="1">
      <alignment horizontal="left" vertical="center" shrinkToFit="1"/>
    </xf>
    <xf numFmtId="49" fontId="13" fillId="0" borderId="3" xfId="0" applyNumberFormat="1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abSelected="1" topLeftCell="A33" workbookViewId="0">
      <selection activeCell="A46" sqref="$A46:$XFD46"/>
    </sheetView>
  </sheetViews>
  <sheetFormatPr defaultColWidth="9" defaultRowHeight="11.25" outlineLevelCol="3"/>
  <cols>
    <col min="1" max="1" width="26.375" style="115" customWidth="1"/>
    <col min="2" max="2" width="15.75" style="115" customWidth="1"/>
    <col min="3" max="3" width="24.875" style="115" customWidth="1"/>
    <col min="4" max="4" width="17.125" style="115" customWidth="1"/>
    <col min="5" max="241" width="9" style="115"/>
    <col min="242" max="242" width="31" style="115" customWidth="1"/>
    <col min="243" max="243" width="30.25" style="115" customWidth="1"/>
    <col min="244" max="244" width="31.875" style="115" customWidth="1"/>
    <col min="245" max="245" width="38.375" style="115" customWidth="1"/>
    <col min="246" max="251" width="12" style="115" customWidth="1"/>
    <col min="252" max="497" width="9" style="115"/>
    <col min="498" max="498" width="31" style="115" customWidth="1"/>
    <col min="499" max="499" width="30.25" style="115" customWidth="1"/>
    <col min="500" max="500" width="31.875" style="115" customWidth="1"/>
    <col min="501" max="501" width="38.375" style="115" customWidth="1"/>
    <col min="502" max="507" width="12" style="115" customWidth="1"/>
    <col min="508" max="753" width="9" style="115"/>
    <col min="754" max="754" width="31" style="115" customWidth="1"/>
    <col min="755" max="755" width="30.25" style="115" customWidth="1"/>
    <col min="756" max="756" width="31.875" style="115" customWidth="1"/>
    <col min="757" max="757" width="38.375" style="115" customWidth="1"/>
    <col min="758" max="763" width="12" style="115" customWidth="1"/>
    <col min="764" max="1009" width="9" style="115"/>
    <col min="1010" max="1010" width="31" style="115" customWidth="1"/>
    <col min="1011" max="1011" width="30.25" style="115" customWidth="1"/>
    <col min="1012" max="1012" width="31.875" style="115" customWidth="1"/>
    <col min="1013" max="1013" width="38.375" style="115" customWidth="1"/>
    <col min="1014" max="1019" width="12" style="115" customWidth="1"/>
    <col min="1020" max="1265" width="9" style="115"/>
    <col min="1266" max="1266" width="31" style="115" customWidth="1"/>
    <col min="1267" max="1267" width="30.25" style="115" customWidth="1"/>
    <col min="1268" max="1268" width="31.875" style="115" customWidth="1"/>
    <col min="1269" max="1269" width="38.375" style="115" customWidth="1"/>
    <col min="1270" max="1275" width="12" style="115" customWidth="1"/>
    <col min="1276" max="1521" width="9" style="115"/>
    <col min="1522" max="1522" width="31" style="115" customWidth="1"/>
    <col min="1523" max="1523" width="30.25" style="115" customWidth="1"/>
    <col min="1524" max="1524" width="31.875" style="115" customWidth="1"/>
    <col min="1525" max="1525" width="38.375" style="115" customWidth="1"/>
    <col min="1526" max="1531" width="12" style="115" customWidth="1"/>
    <col min="1532" max="1777" width="9" style="115"/>
    <col min="1778" max="1778" width="31" style="115" customWidth="1"/>
    <col min="1779" max="1779" width="30.25" style="115" customWidth="1"/>
    <col min="1780" max="1780" width="31.875" style="115" customWidth="1"/>
    <col min="1781" max="1781" width="38.375" style="115" customWidth="1"/>
    <col min="1782" max="1787" width="12" style="115" customWidth="1"/>
    <col min="1788" max="2033" width="9" style="115"/>
    <col min="2034" max="2034" width="31" style="115" customWidth="1"/>
    <col min="2035" max="2035" width="30.25" style="115" customWidth="1"/>
    <col min="2036" max="2036" width="31.875" style="115" customWidth="1"/>
    <col min="2037" max="2037" width="38.375" style="115" customWidth="1"/>
    <col min="2038" max="2043" width="12" style="115" customWidth="1"/>
    <col min="2044" max="2289" width="9" style="115"/>
    <col min="2290" max="2290" width="31" style="115" customWidth="1"/>
    <col min="2291" max="2291" width="30.25" style="115" customWidth="1"/>
    <col min="2292" max="2292" width="31.875" style="115" customWidth="1"/>
    <col min="2293" max="2293" width="38.375" style="115" customWidth="1"/>
    <col min="2294" max="2299" width="12" style="115" customWidth="1"/>
    <col min="2300" max="2545" width="9" style="115"/>
    <col min="2546" max="2546" width="31" style="115" customWidth="1"/>
    <col min="2547" max="2547" width="30.25" style="115" customWidth="1"/>
    <col min="2548" max="2548" width="31.875" style="115" customWidth="1"/>
    <col min="2549" max="2549" width="38.375" style="115" customWidth="1"/>
    <col min="2550" max="2555" width="12" style="115" customWidth="1"/>
    <col min="2556" max="2801" width="9" style="115"/>
    <col min="2802" max="2802" width="31" style="115" customWidth="1"/>
    <col min="2803" max="2803" width="30.25" style="115" customWidth="1"/>
    <col min="2804" max="2804" width="31.875" style="115" customWidth="1"/>
    <col min="2805" max="2805" width="38.375" style="115" customWidth="1"/>
    <col min="2806" max="2811" width="12" style="115" customWidth="1"/>
    <col min="2812" max="3057" width="9" style="115"/>
    <col min="3058" max="3058" width="31" style="115" customWidth="1"/>
    <col min="3059" max="3059" width="30.25" style="115" customWidth="1"/>
    <col min="3060" max="3060" width="31.875" style="115" customWidth="1"/>
    <col min="3061" max="3061" width="38.375" style="115" customWidth="1"/>
    <col min="3062" max="3067" width="12" style="115" customWidth="1"/>
    <col min="3068" max="3313" width="9" style="115"/>
    <col min="3314" max="3314" width="31" style="115" customWidth="1"/>
    <col min="3315" max="3315" width="30.25" style="115" customWidth="1"/>
    <col min="3316" max="3316" width="31.875" style="115" customWidth="1"/>
    <col min="3317" max="3317" width="38.375" style="115" customWidth="1"/>
    <col min="3318" max="3323" width="12" style="115" customWidth="1"/>
    <col min="3324" max="3569" width="9" style="115"/>
    <col min="3570" max="3570" width="31" style="115" customWidth="1"/>
    <col min="3571" max="3571" width="30.25" style="115" customWidth="1"/>
    <col min="3572" max="3572" width="31.875" style="115" customWidth="1"/>
    <col min="3573" max="3573" width="38.375" style="115" customWidth="1"/>
    <col min="3574" max="3579" width="12" style="115" customWidth="1"/>
    <col min="3580" max="3825" width="9" style="115"/>
    <col min="3826" max="3826" width="31" style="115" customWidth="1"/>
    <col min="3827" max="3827" width="30.25" style="115" customWidth="1"/>
    <col min="3828" max="3828" width="31.875" style="115" customWidth="1"/>
    <col min="3829" max="3829" width="38.375" style="115" customWidth="1"/>
    <col min="3830" max="3835" width="12" style="115" customWidth="1"/>
    <col min="3836" max="4081" width="9" style="115"/>
    <col min="4082" max="4082" width="31" style="115" customWidth="1"/>
    <col min="4083" max="4083" width="30.25" style="115" customWidth="1"/>
    <col min="4084" max="4084" width="31.875" style="115" customWidth="1"/>
    <col min="4085" max="4085" width="38.375" style="115" customWidth="1"/>
    <col min="4086" max="4091" width="12" style="115" customWidth="1"/>
    <col min="4092" max="4337" width="9" style="115"/>
    <col min="4338" max="4338" width="31" style="115" customWidth="1"/>
    <col min="4339" max="4339" width="30.25" style="115" customWidth="1"/>
    <col min="4340" max="4340" width="31.875" style="115" customWidth="1"/>
    <col min="4341" max="4341" width="38.375" style="115" customWidth="1"/>
    <col min="4342" max="4347" width="12" style="115" customWidth="1"/>
    <col min="4348" max="4593" width="9" style="115"/>
    <col min="4594" max="4594" width="31" style="115" customWidth="1"/>
    <col min="4595" max="4595" width="30.25" style="115" customWidth="1"/>
    <col min="4596" max="4596" width="31.875" style="115" customWidth="1"/>
    <col min="4597" max="4597" width="38.375" style="115" customWidth="1"/>
    <col min="4598" max="4603" width="12" style="115" customWidth="1"/>
    <col min="4604" max="4849" width="9" style="115"/>
    <col min="4850" max="4850" width="31" style="115" customWidth="1"/>
    <col min="4851" max="4851" width="30.25" style="115" customWidth="1"/>
    <col min="4852" max="4852" width="31.875" style="115" customWidth="1"/>
    <col min="4853" max="4853" width="38.375" style="115" customWidth="1"/>
    <col min="4854" max="4859" width="12" style="115" customWidth="1"/>
    <col min="4860" max="5105" width="9" style="115"/>
    <col min="5106" max="5106" width="31" style="115" customWidth="1"/>
    <col min="5107" max="5107" width="30.25" style="115" customWidth="1"/>
    <col min="5108" max="5108" width="31.875" style="115" customWidth="1"/>
    <col min="5109" max="5109" width="38.375" style="115" customWidth="1"/>
    <col min="5110" max="5115" width="12" style="115" customWidth="1"/>
    <col min="5116" max="5361" width="9" style="115"/>
    <col min="5362" max="5362" width="31" style="115" customWidth="1"/>
    <col min="5363" max="5363" width="30.25" style="115" customWidth="1"/>
    <col min="5364" max="5364" width="31.875" style="115" customWidth="1"/>
    <col min="5365" max="5365" width="38.375" style="115" customWidth="1"/>
    <col min="5366" max="5371" width="12" style="115" customWidth="1"/>
    <col min="5372" max="5617" width="9" style="115"/>
    <col min="5618" max="5618" width="31" style="115" customWidth="1"/>
    <col min="5619" max="5619" width="30.25" style="115" customWidth="1"/>
    <col min="5620" max="5620" width="31.875" style="115" customWidth="1"/>
    <col min="5621" max="5621" width="38.375" style="115" customWidth="1"/>
    <col min="5622" max="5627" width="12" style="115" customWidth="1"/>
    <col min="5628" max="5873" width="9" style="115"/>
    <col min="5874" max="5874" width="31" style="115" customWidth="1"/>
    <col min="5875" max="5875" width="30.25" style="115" customWidth="1"/>
    <col min="5876" max="5876" width="31.875" style="115" customWidth="1"/>
    <col min="5877" max="5877" width="38.375" style="115" customWidth="1"/>
    <col min="5878" max="5883" width="12" style="115" customWidth="1"/>
    <col min="5884" max="6129" width="9" style="115"/>
    <col min="6130" max="6130" width="31" style="115" customWidth="1"/>
    <col min="6131" max="6131" width="30.25" style="115" customWidth="1"/>
    <col min="6132" max="6132" width="31.875" style="115" customWidth="1"/>
    <col min="6133" max="6133" width="38.375" style="115" customWidth="1"/>
    <col min="6134" max="6139" width="12" style="115" customWidth="1"/>
    <col min="6140" max="6385" width="9" style="115"/>
    <col min="6386" max="6386" width="31" style="115" customWidth="1"/>
    <col min="6387" max="6387" width="30.25" style="115" customWidth="1"/>
    <col min="6388" max="6388" width="31.875" style="115" customWidth="1"/>
    <col min="6389" max="6389" width="38.375" style="115" customWidth="1"/>
    <col min="6390" max="6395" width="12" style="115" customWidth="1"/>
    <col min="6396" max="6641" width="9" style="115"/>
    <col min="6642" max="6642" width="31" style="115" customWidth="1"/>
    <col min="6643" max="6643" width="30.25" style="115" customWidth="1"/>
    <col min="6644" max="6644" width="31.875" style="115" customWidth="1"/>
    <col min="6645" max="6645" width="38.375" style="115" customWidth="1"/>
    <col min="6646" max="6651" width="12" style="115" customWidth="1"/>
    <col min="6652" max="6897" width="9" style="115"/>
    <col min="6898" max="6898" width="31" style="115" customWidth="1"/>
    <col min="6899" max="6899" width="30.25" style="115" customWidth="1"/>
    <col min="6900" max="6900" width="31.875" style="115" customWidth="1"/>
    <col min="6901" max="6901" width="38.375" style="115" customWidth="1"/>
    <col min="6902" max="6907" width="12" style="115" customWidth="1"/>
    <col min="6908" max="7153" width="9" style="115"/>
    <col min="7154" max="7154" width="31" style="115" customWidth="1"/>
    <col min="7155" max="7155" width="30.25" style="115" customWidth="1"/>
    <col min="7156" max="7156" width="31.875" style="115" customWidth="1"/>
    <col min="7157" max="7157" width="38.375" style="115" customWidth="1"/>
    <col min="7158" max="7163" width="12" style="115" customWidth="1"/>
    <col min="7164" max="7409" width="9" style="115"/>
    <col min="7410" max="7410" width="31" style="115" customWidth="1"/>
    <col min="7411" max="7411" width="30.25" style="115" customWidth="1"/>
    <col min="7412" max="7412" width="31.875" style="115" customWidth="1"/>
    <col min="7413" max="7413" width="38.375" style="115" customWidth="1"/>
    <col min="7414" max="7419" width="12" style="115" customWidth="1"/>
    <col min="7420" max="7665" width="9" style="115"/>
    <col min="7666" max="7666" width="31" style="115" customWidth="1"/>
    <col min="7667" max="7667" width="30.25" style="115" customWidth="1"/>
    <col min="7668" max="7668" width="31.875" style="115" customWidth="1"/>
    <col min="7669" max="7669" width="38.375" style="115" customWidth="1"/>
    <col min="7670" max="7675" width="12" style="115" customWidth="1"/>
    <col min="7676" max="7921" width="9" style="115"/>
    <col min="7922" max="7922" width="31" style="115" customWidth="1"/>
    <col min="7923" max="7923" width="30.25" style="115" customWidth="1"/>
    <col min="7924" max="7924" width="31.875" style="115" customWidth="1"/>
    <col min="7925" max="7925" width="38.375" style="115" customWidth="1"/>
    <col min="7926" max="7931" width="12" style="115" customWidth="1"/>
    <col min="7932" max="8177" width="9" style="115"/>
    <col min="8178" max="8178" width="31" style="115" customWidth="1"/>
    <col min="8179" max="8179" width="30.25" style="115" customWidth="1"/>
    <col min="8180" max="8180" width="31.875" style="115" customWidth="1"/>
    <col min="8181" max="8181" width="38.375" style="115" customWidth="1"/>
    <col min="8182" max="8187" width="12" style="115" customWidth="1"/>
    <col min="8188" max="8433" width="9" style="115"/>
    <col min="8434" max="8434" width="31" style="115" customWidth="1"/>
    <col min="8435" max="8435" width="30.25" style="115" customWidth="1"/>
    <col min="8436" max="8436" width="31.875" style="115" customWidth="1"/>
    <col min="8437" max="8437" width="38.375" style="115" customWidth="1"/>
    <col min="8438" max="8443" width="12" style="115" customWidth="1"/>
    <col min="8444" max="8689" width="9" style="115"/>
    <col min="8690" max="8690" width="31" style="115" customWidth="1"/>
    <col min="8691" max="8691" width="30.25" style="115" customWidth="1"/>
    <col min="8692" max="8692" width="31.875" style="115" customWidth="1"/>
    <col min="8693" max="8693" width="38.375" style="115" customWidth="1"/>
    <col min="8694" max="8699" width="12" style="115" customWidth="1"/>
    <col min="8700" max="8945" width="9" style="115"/>
    <col min="8946" max="8946" width="31" style="115" customWidth="1"/>
    <col min="8947" max="8947" width="30.25" style="115" customWidth="1"/>
    <col min="8948" max="8948" width="31.875" style="115" customWidth="1"/>
    <col min="8949" max="8949" width="38.375" style="115" customWidth="1"/>
    <col min="8950" max="8955" width="12" style="115" customWidth="1"/>
    <col min="8956" max="9201" width="9" style="115"/>
    <col min="9202" max="9202" width="31" style="115" customWidth="1"/>
    <col min="9203" max="9203" width="30.25" style="115" customWidth="1"/>
    <col min="9204" max="9204" width="31.875" style="115" customWidth="1"/>
    <col min="9205" max="9205" width="38.375" style="115" customWidth="1"/>
    <col min="9206" max="9211" width="12" style="115" customWidth="1"/>
    <col min="9212" max="9457" width="9" style="115"/>
    <col min="9458" max="9458" width="31" style="115" customWidth="1"/>
    <col min="9459" max="9459" width="30.25" style="115" customWidth="1"/>
    <col min="9460" max="9460" width="31.875" style="115" customWidth="1"/>
    <col min="9461" max="9461" width="38.375" style="115" customWidth="1"/>
    <col min="9462" max="9467" width="12" style="115" customWidth="1"/>
    <col min="9468" max="9713" width="9" style="115"/>
    <col min="9714" max="9714" width="31" style="115" customWidth="1"/>
    <col min="9715" max="9715" width="30.25" style="115" customWidth="1"/>
    <col min="9716" max="9716" width="31.875" style="115" customWidth="1"/>
    <col min="9717" max="9717" width="38.375" style="115" customWidth="1"/>
    <col min="9718" max="9723" width="12" style="115" customWidth="1"/>
    <col min="9724" max="9969" width="9" style="115"/>
    <col min="9970" max="9970" width="31" style="115" customWidth="1"/>
    <col min="9971" max="9971" width="30.25" style="115" customWidth="1"/>
    <col min="9972" max="9972" width="31.875" style="115" customWidth="1"/>
    <col min="9973" max="9973" width="38.375" style="115" customWidth="1"/>
    <col min="9974" max="9979" width="12" style="115" customWidth="1"/>
    <col min="9980" max="10225" width="9" style="115"/>
    <col min="10226" max="10226" width="31" style="115" customWidth="1"/>
    <col min="10227" max="10227" width="30.25" style="115" customWidth="1"/>
    <col min="10228" max="10228" width="31.875" style="115" customWidth="1"/>
    <col min="10229" max="10229" width="38.375" style="115" customWidth="1"/>
    <col min="10230" max="10235" width="12" style="115" customWidth="1"/>
    <col min="10236" max="10481" width="9" style="115"/>
    <col min="10482" max="10482" width="31" style="115" customWidth="1"/>
    <col min="10483" max="10483" width="30.25" style="115" customWidth="1"/>
    <col min="10484" max="10484" width="31.875" style="115" customWidth="1"/>
    <col min="10485" max="10485" width="38.375" style="115" customWidth="1"/>
    <col min="10486" max="10491" width="12" style="115" customWidth="1"/>
    <col min="10492" max="10737" width="9" style="115"/>
    <col min="10738" max="10738" width="31" style="115" customWidth="1"/>
    <col min="10739" max="10739" width="30.25" style="115" customWidth="1"/>
    <col min="10740" max="10740" width="31.875" style="115" customWidth="1"/>
    <col min="10741" max="10741" width="38.375" style="115" customWidth="1"/>
    <col min="10742" max="10747" width="12" style="115" customWidth="1"/>
    <col min="10748" max="10993" width="9" style="115"/>
    <col min="10994" max="10994" width="31" style="115" customWidth="1"/>
    <col min="10995" max="10995" width="30.25" style="115" customWidth="1"/>
    <col min="10996" max="10996" width="31.875" style="115" customWidth="1"/>
    <col min="10997" max="10997" width="38.375" style="115" customWidth="1"/>
    <col min="10998" max="11003" width="12" style="115" customWidth="1"/>
    <col min="11004" max="11249" width="9" style="115"/>
    <col min="11250" max="11250" width="31" style="115" customWidth="1"/>
    <col min="11251" max="11251" width="30.25" style="115" customWidth="1"/>
    <col min="11252" max="11252" width="31.875" style="115" customWidth="1"/>
    <col min="11253" max="11253" width="38.375" style="115" customWidth="1"/>
    <col min="11254" max="11259" width="12" style="115" customWidth="1"/>
    <col min="11260" max="11505" width="9" style="115"/>
    <col min="11506" max="11506" width="31" style="115" customWidth="1"/>
    <col min="11507" max="11507" width="30.25" style="115" customWidth="1"/>
    <col min="11508" max="11508" width="31.875" style="115" customWidth="1"/>
    <col min="11509" max="11509" width="38.375" style="115" customWidth="1"/>
    <col min="11510" max="11515" width="12" style="115" customWidth="1"/>
    <col min="11516" max="11761" width="9" style="115"/>
    <col min="11762" max="11762" width="31" style="115" customWidth="1"/>
    <col min="11763" max="11763" width="30.25" style="115" customWidth="1"/>
    <col min="11764" max="11764" width="31.875" style="115" customWidth="1"/>
    <col min="11765" max="11765" width="38.375" style="115" customWidth="1"/>
    <col min="11766" max="11771" width="12" style="115" customWidth="1"/>
    <col min="11772" max="12017" width="9" style="115"/>
    <col min="12018" max="12018" width="31" style="115" customWidth="1"/>
    <col min="12019" max="12019" width="30.25" style="115" customWidth="1"/>
    <col min="12020" max="12020" width="31.875" style="115" customWidth="1"/>
    <col min="12021" max="12021" width="38.375" style="115" customWidth="1"/>
    <col min="12022" max="12027" width="12" style="115" customWidth="1"/>
    <col min="12028" max="12273" width="9" style="115"/>
    <col min="12274" max="12274" width="31" style="115" customWidth="1"/>
    <col min="12275" max="12275" width="30.25" style="115" customWidth="1"/>
    <col min="12276" max="12276" width="31.875" style="115" customWidth="1"/>
    <col min="12277" max="12277" width="38.375" style="115" customWidth="1"/>
    <col min="12278" max="12283" width="12" style="115" customWidth="1"/>
    <col min="12284" max="12529" width="9" style="115"/>
    <col min="12530" max="12530" width="31" style="115" customWidth="1"/>
    <col min="12531" max="12531" width="30.25" style="115" customWidth="1"/>
    <col min="12532" max="12532" width="31.875" style="115" customWidth="1"/>
    <col min="12533" max="12533" width="38.375" style="115" customWidth="1"/>
    <col min="12534" max="12539" width="12" style="115" customWidth="1"/>
    <col min="12540" max="12785" width="9" style="115"/>
    <col min="12786" max="12786" width="31" style="115" customWidth="1"/>
    <col min="12787" max="12787" width="30.25" style="115" customWidth="1"/>
    <col min="12788" max="12788" width="31.875" style="115" customWidth="1"/>
    <col min="12789" max="12789" width="38.375" style="115" customWidth="1"/>
    <col min="12790" max="12795" width="12" style="115" customWidth="1"/>
    <col min="12796" max="13041" width="9" style="115"/>
    <col min="13042" max="13042" width="31" style="115" customWidth="1"/>
    <col min="13043" max="13043" width="30.25" style="115" customWidth="1"/>
    <col min="13044" max="13044" width="31.875" style="115" customWidth="1"/>
    <col min="13045" max="13045" width="38.375" style="115" customWidth="1"/>
    <col min="13046" max="13051" width="12" style="115" customWidth="1"/>
    <col min="13052" max="13297" width="9" style="115"/>
    <col min="13298" max="13298" width="31" style="115" customWidth="1"/>
    <col min="13299" max="13299" width="30.25" style="115" customWidth="1"/>
    <col min="13300" max="13300" width="31.875" style="115" customWidth="1"/>
    <col min="13301" max="13301" width="38.375" style="115" customWidth="1"/>
    <col min="13302" max="13307" width="12" style="115" customWidth="1"/>
    <col min="13308" max="13553" width="9" style="115"/>
    <col min="13554" max="13554" width="31" style="115" customWidth="1"/>
    <col min="13555" max="13555" width="30.25" style="115" customWidth="1"/>
    <col min="13556" max="13556" width="31.875" style="115" customWidth="1"/>
    <col min="13557" max="13557" width="38.375" style="115" customWidth="1"/>
    <col min="13558" max="13563" width="12" style="115" customWidth="1"/>
    <col min="13564" max="13809" width="9" style="115"/>
    <col min="13810" max="13810" width="31" style="115" customWidth="1"/>
    <col min="13811" max="13811" width="30.25" style="115" customWidth="1"/>
    <col min="13812" max="13812" width="31.875" style="115" customWidth="1"/>
    <col min="13813" max="13813" width="38.375" style="115" customWidth="1"/>
    <col min="13814" max="13819" width="12" style="115" customWidth="1"/>
    <col min="13820" max="14065" width="9" style="115"/>
    <col min="14066" max="14066" width="31" style="115" customWidth="1"/>
    <col min="14067" max="14067" width="30.25" style="115" customWidth="1"/>
    <col min="14068" max="14068" width="31.875" style="115" customWidth="1"/>
    <col min="14069" max="14069" width="38.375" style="115" customWidth="1"/>
    <col min="14070" max="14075" width="12" style="115" customWidth="1"/>
    <col min="14076" max="14321" width="9" style="115"/>
    <col min="14322" max="14322" width="31" style="115" customWidth="1"/>
    <col min="14323" max="14323" width="30.25" style="115" customWidth="1"/>
    <col min="14324" max="14324" width="31.875" style="115" customWidth="1"/>
    <col min="14325" max="14325" width="38.375" style="115" customWidth="1"/>
    <col min="14326" max="14331" width="12" style="115" customWidth="1"/>
    <col min="14332" max="14577" width="9" style="115"/>
    <col min="14578" max="14578" width="31" style="115" customWidth="1"/>
    <col min="14579" max="14579" width="30.25" style="115" customWidth="1"/>
    <col min="14580" max="14580" width="31.875" style="115" customWidth="1"/>
    <col min="14581" max="14581" width="38.375" style="115" customWidth="1"/>
    <col min="14582" max="14587" width="12" style="115" customWidth="1"/>
    <col min="14588" max="14833" width="9" style="115"/>
    <col min="14834" max="14834" width="31" style="115" customWidth="1"/>
    <col min="14835" max="14835" width="30.25" style="115" customWidth="1"/>
    <col min="14836" max="14836" width="31.875" style="115" customWidth="1"/>
    <col min="14837" max="14837" width="38.375" style="115" customWidth="1"/>
    <col min="14838" max="14843" width="12" style="115" customWidth="1"/>
    <col min="14844" max="15089" width="9" style="115"/>
    <col min="15090" max="15090" width="31" style="115" customWidth="1"/>
    <col min="15091" max="15091" width="30.25" style="115" customWidth="1"/>
    <col min="15092" max="15092" width="31.875" style="115" customWidth="1"/>
    <col min="15093" max="15093" width="38.375" style="115" customWidth="1"/>
    <col min="15094" max="15099" width="12" style="115" customWidth="1"/>
    <col min="15100" max="15345" width="9" style="115"/>
    <col min="15346" max="15346" width="31" style="115" customWidth="1"/>
    <col min="15347" max="15347" width="30.25" style="115" customWidth="1"/>
    <col min="15348" max="15348" width="31.875" style="115" customWidth="1"/>
    <col min="15349" max="15349" width="38.375" style="115" customWidth="1"/>
    <col min="15350" max="15355" width="12" style="115" customWidth="1"/>
    <col min="15356" max="15601" width="9" style="115"/>
    <col min="15602" max="15602" width="31" style="115" customWidth="1"/>
    <col min="15603" max="15603" width="30.25" style="115" customWidth="1"/>
    <col min="15604" max="15604" width="31.875" style="115" customWidth="1"/>
    <col min="15605" max="15605" width="38.375" style="115" customWidth="1"/>
    <col min="15606" max="15611" width="12" style="115" customWidth="1"/>
    <col min="15612" max="15857" width="9" style="115"/>
    <col min="15858" max="15858" width="31" style="115" customWidth="1"/>
    <col min="15859" max="15859" width="30.25" style="115" customWidth="1"/>
    <col min="15860" max="15860" width="31.875" style="115" customWidth="1"/>
    <col min="15861" max="15861" width="38.375" style="115" customWidth="1"/>
    <col min="15862" max="15867" width="12" style="115" customWidth="1"/>
    <col min="15868" max="16113" width="9" style="115"/>
    <col min="16114" max="16114" width="31" style="115" customWidth="1"/>
    <col min="16115" max="16115" width="30.25" style="115" customWidth="1"/>
    <col min="16116" max="16116" width="31.875" style="115" customWidth="1"/>
    <col min="16117" max="16117" width="38.375" style="115" customWidth="1"/>
    <col min="16118" max="16123" width="12" style="115" customWidth="1"/>
    <col min="16124" max="16384" width="9" style="115"/>
  </cols>
  <sheetData>
    <row r="1" s="114" customFormat="1" ht="24.75" customHeight="1" spans="1:4">
      <c r="A1" s="116" t="s">
        <v>0</v>
      </c>
      <c r="B1" s="117"/>
      <c r="C1" s="117"/>
      <c r="D1" s="117"/>
    </row>
    <row r="2" s="81" customFormat="1" ht="15.95" customHeight="1" spans="1:4">
      <c r="A2" s="85" t="s">
        <v>1</v>
      </c>
      <c r="B2" s="85"/>
      <c r="C2" s="85"/>
      <c r="D2" s="87" t="s">
        <v>2</v>
      </c>
    </row>
    <row r="3" ht="18.95" customHeight="1" spans="1:4">
      <c r="A3" s="118" t="s">
        <v>3</v>
      </c>
      <c r="B3" s="118"/>
      <c r="C3" s="118" t="s">
        <v>4</v>
      </c>
      <c r="D3" s="118"/>
    </row>
    <row r="4" ht="18" customHeight="1" spans="1:4">
      <c r="A4" s="118" t="s">
        <v>5</v>
      </c>
      <c r="B4" s="118" t="s">
        <v>6</v>
      </c>
      <c r="C4" s="118" t="s">
        <v>5</v>
      </c>
      <c r="D4" s="118" t="s">
        <v>6</v>
      </c>
    </row>
    <row r="5" ht="18" customHeight="1" spans="1:4">
      <c r="A5" s="119" t="s">
        <v>7</v>
      </c>
      <c r="B5" s="120">
        <v>1682.84</v>
      </c>
      <c r="C5" s="121" t="s">
        <v>8</v>
      </c>
      <c r="D5" s="122">
        <f>D6+D7</f>
        <v>1682.84</v>
      </c>
    </row>
    <row r="6" ht="18" customHeight="1" spans="1:4">
      <c r="A6" s="119" t="s">
        <v>9</v>
      </c>
      <c r="B6" s="120"/>
      <c r="C6" s="105" t="s">
        <v>10</v>
      </c>
      <c r="D6" s="120">
        <v>1250.13</v>
      </c>
    </row>
    <row r="7" ht="18" customHeight="1" spans="1:4">
      <c r="A7" s="119" t="s">
        <v>11</v>
      </c>
      <c r="B7" s="120"/>
      <c r="C7" s="105" t="s">
        <v>12</v>
      </c>
      <c r="D7" s="120">
        <v>432.71</v>
      </c>
    </row>
    <row r="8" ht="18" customHeight="1" spans="1:4">
      <c r="A8" s="119" t="s">
        <v>13</v>
      </c>
      <c r="B8" s="120">
        <v>58000</v>
      </c>
      <c r="C8" s="121" t="s">
        <v>14</v>
      </c>
      <c r="D8" s="122">
        <f>D9+D17+D18+D19+D20+D21+D22+D39+D40</f>
        <v>58000</v>
      </c>
    </row>
    <row r="9" ht="18" customHeight="1" spans="1:4">
      <c r="A9" s="119" t="s">
        <v>15</v>
      </c>
      <c r="B9" s="120"/>
      <c r="C9" s="123" t="s">
        <v>16</v>
      </c>
      <c r="D9" s="120">
        <f>SUM(D10:D16)</f>
        <v>23864</v>
      </c>
    </row>
    <row r="10" ht="18" customHeight="1" spans="1:4">
      <c r="A10" s="124" t="s">
        <v>17</v>
      </c>
      <c r="B10" s="125"/>
      <c r="C10" s="105" t="s">
        <v>18</v>
      </c>
      <c r="D10" s="120">
        <v>16024</v>
      </c>
    </row>
    <row r="11" ht="18" customHeight="1" spans="1:4">
      <c r="A11" s="126" t="s">
        <v>19</v>
      </c>
      <c r="B11" s="125"/>
      <c r="C11" s="105" t="s">
        <v>20</v>
      </c>
      <c r="D11" s="120">
        <v>6240</v>
      </c>
    </row>
    <row r="12" ht="18" customHeight="1" spans="1:4">
      <c r="A12" s="124"/>
      <c r="B12" s="125"/>
      <c r="C12" s="105" t="s">
        <v>21</v>
      </c>
      <c r="D12" s="120"/>
    </row>
    <row r="13" ht="18" customHeight="1" spans="1:4">
      <c r="A13" s="124"/>
      <c r="B13" s="125"/>
      <c r="C13" s="105" t="s">
        <v>22</v>
      </c>
      <c r="D13" s="120"/>
    </row>
    <row r="14" ht="18" customHeight="1" spans="1:4">
      <c r="A14" s="124"/>
      <c r="B14" s="125"/>
      <c r="C14" s="105" t="s">
        <v>23</v>
      </c>
      <c r="D14" s="120"/>
    </row>
    <row r="15" ht="18" customHeight="1" spans="1:4">
      <c r="A15" s="124"/>
      <c r="B15" s="125"/>
      <c r="C15" s="105" t="s">
        <v>24</v>
      </c>
      <c r="D15" s="120">
        <v>1600</v>
      </c>
    </row>
    <row r="16" ht="18" customHeight="1" spans="1:4">
      <c r="A16" s="127"/>
      <c r="B16" s="125"/>
      <c r="C16" s="105" t="s">
        <v>25</v>
      </c>
      <c r="D16" s="120"/>
    </row>
    <row r="17" ht="18" customHeight="1" spans="1:4">
      <c r="A17" s="127"/>
      <c r="B17" s="125"/>
      <c r="C17" s="123" t="s">
        <v>26</v>
      </c>
      <c r="D17" s="120">
        <v>14000</v>
      </c>
    </row>
    <row r="18" ht="18" customHeight="1" spans="1:4">
      <c r="A18" s="127"/>
      <c r="B18" s="125"/>
      <c r="C18" s="123" t="s">
        <v>27</v>
      </c>
      <c r="D18" s="120">
        <v>10500</v>
      </c>
    </row>
    <row r="19" ht="18" customHeight="1" spans="1:4">
      <c r="A19" s="127"/>
      <c r="B19" s="125"/>
      <c r="C19" s="123" t="s">
        <v>28</v>
      </c>
      <c r="D19" s="120">
        <v>2000</v>
      </c>
    </row>
    <row r="20" ht="18" customHeight="1" spans="1:4">
      <c r="A20" s="127"/>
      <c r="B20" s="125"/>
      <c r="C20" s="123" t="s">
        <v>29</v>
      </c>
      <c r="D20" s="120">
        <v>300</v>
      </c>
    </row>
    <row r="21" ht="18" customHeight="1" spans="1:4">
      <c r="A21" s="127"/>
      <c r="B21" s="125"/>
      <c r="C21" s="123" t="s">
        <v>30</v>
      </c>
      <c r="D21" s="120">
        <v>100</v>
      </c>
    </row>
    <row r="22" ht="18" customHeight="1" spans="1:4">
      <c r="A22" s="127"/>
      <c r="B22" s="125"/>
      <c r="C22" s="123" t="s">
        <v>31</v>
      </c>
      <c r="D22" s="128">
        <f>SUM(D23:D38)</f>
        <v>3556</v>
      </c>
    </row>
    <row r="23" ht="18" customHeight="1" spans="1:4">
      <c r="A23" s="127"/>
      <c r="B23" s="125"/>
      <c r="C23" s="105" t="s">
        <v>32</v>
      </c>
      <c r="D23" s="120">
        <v>360</v>
      </c>
    </row>
    <row r="24" ht="18" customHeight="1" spans="1:4">
      <c r="A24" s="127"/>
      <c r="B24" s="125"/>
      <c r="C24" s="105" t="s">
        <v>33</v>
      </c>
      <c r="D24" s="120"/>
    </row>
    <row r="25" ht="18" customHeight="1" spans="1:4">
      <c r="A25" s="127"/>
      <c r="B25" s="125"/>
      <c r="C25" s="105" t="s">
        <v>34</v>
      </c>
      <c r="D25" s="120">
        <v>60</v>
      </c>
    </row>
    <row r="26" ht="18" customHeight="1" spans="1:4">
      <c r="A26" s="127"/>
      <c r="B26" s="125"/>
      <c r="C26" s="105" t="s">
        <v>35</v>
      </c>
      <c r="D26" s="120">
        <v>430</v>
      </c>
    </row>
    <row r="27" ht="18" customHeight="1" spans="1:4">
      <c r="A27" s="127"/>
      <c r="B27" s="125"/>
      <c r="C27" s="105" t="s">
        <v>36</v>
      </c>
      <c r="D27" s="120"/>
    </row>
    <row r="28" ht="18" customHeight="1" spans="1:4">
      <c r="A28" s="127"/>
      <c r="B28" s="125"/>
      <c r="C28" s="105" t="s">
        <v>37</v>
      </c>
      <c r="D28" s="120">
        <v>415</v>
      </c>
    </row>
    <row r="29" ht="18" customHeight="1" spans="1:4">
      <c r="A29" s="127"/>
      <c r="B29" s="125"/>
      <c r="C29" s="105" t="s">
        <v>38</v>
      </c>
      <c r="D29" s="120">
        <v>550</v>
      </c>
    </row>
    <row r="30" ht="18" customHeight="1" spans="1:4">
      <c r="A30" s="127"/>
      <c r="B30" s="125"/>
      <c r="C30" s="105" t="s">
        <v>39</v>
      </c>
      <c r="D30" s="120">
        <v>20</v>
      </c>
    </row>
    <row r="31" ht="18" customHeight="1" spans="1:4">
      <c r="A31" s="127"/>
      <c r="B31" s="125"/>
      <c r="C31" s="105" t="s">
        <v>40</v>
      </c>
      <c r="D31" s="120">
        <v>960</v>
      </c>
    </row>
    <row r="32" ht="18" customHeight="1" spans="1:4">
      <c r="A32" s="127"/>
      <c r="B32" s="125"/>
      <c r="C32" s="105" t="s">
        <v>41</v>
      </c>
      <c r="D32" s="120"/>
    </row>
    <row r="33" ht="18" customHeight="1" spans="1:4">
      <c r="A33" s="127"/>
      <c r="B33" s="125"/>
      <c r="C33" s="105" t="s">
        <v>42</v>
      </c>
      <c r="D33" s="120">
        <v>220</v>
      </c>
    </row>
    <row r="34" ht="18" customHeight="1" spans="1:4">
      <c r="A34" s="127"/>
      <c r="B34" s="125"/>
      <c r="C34" s="105" t="s">
        <v>43</v>
      </c>
      <c r="D34" s="120">
        <v>150</v>
      </c>
    </row>
    <row r="35" ht="18" customHeight="1" spans="1:4">
      <c r="A35" s="127"/>
      <c r="B35" s="125"/>
      <c r="C35" s="105" t="s">
        <v>44</v>
      </c>
      <c r="D35" s="120">
        <v>45</v>
      </c>
    </row>
    <row r="36" ht="18" customHeight="1" spans="1:4">
      <c r="A36" s="127"/>
      <c r="B36" s="125"/>
      <c r="C36" s="105" t="s">
        <v>45</v>
      </c>
      <c r="D36" s="120">
        <v>346</v>
      </c>
    </row>
    <row r="37" ht="18" customHeight="1" spans="1:4">
      <c r="A37" s="127"/>
      <c r="B37" s="125"/>
      <c r="C37" s="105" t="s">
        <v>46</v>
      </c>
      <c r="D37" s="120"/>
    </row>
    <row r="38" ht="18" customHeight="1" spans="1:4">
      <c r="A38" s="118"/>
      <c r="B38" s="120"/>
      <c r="C38" s="105" t="s">
        <v>47</v>
      </c>
      <c r="D38" s="120"/>
    </row>
    <row r="39" ht="18" customHeight="1" spans="1:4">
      <c r="A39" s="129"/>
      <c r="B39" s="125"/>
      <c r="C39" s="130" t="s">
        <v>48</v>
      </c>
      <c r="D39" s="131">
        <v>1500</v>
      </c>
    </row>
    <row r="40" ht="18" customHeight="1" spans="1:4">
      <c r="A40" s="127"/>
      <c r="B40" s="131"/>
      <c r="C40" s="132" t="s">
        <v>49</v>
      </c>
      <c r="D40" s="131">
        <v>2180</v>
      </c>
    </row>
    <row r="41" ht="18" customHeight="1" spans="1:4">
      <c r="A41" s="127"/>
      <c r="B41" s="131"/>
      <c r="C41" s="126" t="s">
        <v>19</v>
      </c>
      <c r="D41" s="131"/>
    </row>
    <row r="42" ht="18" customHeight="1" spans="1:4">
      <c r="A42" s="133" t="s">
        <v>50</v>
      </c>
      <c r="B42" s="122">
        <f>SUM(B5:B41)</f>
        <v>59682.84</v>
      </c>
      <c r="C42" s="133" t="s">
        <v>51</v>
      </c>
      <c r="D42" s="42">
        <f>D5+D8</f>
        <v>59682.84</v>
      </c>
    </row>
    <row r="43" ht="18" customHeight="1" spans="1:4">
      <c r="A43" s="119" t="s">
        <v>52</v>
      </c>
      <c r="B43" s="125"/>
      <c r="C43" s="119" t="s">
        <v>53</v>
      </c>
      <c r="D43" s="125"/>
    </row>
    <row r="44" ht="18" customHeight="1" spans="1:4">
      <c r="A44" s="119" t="s">
        <v>54</v>
      </c>
      <c r="B44" s="125"/>
      <c r="C44" s="125"/>
      <c r="D44" s="124"/>
    </row>
    <row r="45" ht="18" customHeight="1" spans="1:4">
      <c r="A45" s="133" t="s">
        <v>55</v>
      </c>
      <c r="B45" s="122">
        <f>SUM(B42:B44)</f>
        <v>59682.84</v>
      </c>
      <c r="C45" s="133" t="s">
        <v>56</v>
      </c>
      <c r="D45" s="122">
        <f>D42</f>
        <v>59682.84</v>
      </c>
    </row>
  </sheetData>
  <mergeCells count="4">
    <mergeCell ref="A1:D1"/>
    <mergeCell ref="A2:C2"/>
    <mergeCell ref="A3:B3"/>
    <mergeCell ref="C3:D3"/>
  </mergeCells>
  <printOptions horizontalCentered="1"/>
  <pageMargins left="0.196527777777778" right="0.196527777777778" top="0" bottom="0" header="0.314583333333333" footer="0.314583333333333"/>
  <pageSetup paperSize="9" scale="98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G7" sqref="G7"/>
    </sheetView>
  </sheetViews>
  <sheetFormatPr defaultColWidth="9" defaultRowHeight="13.5" outlineLevelCol="7"/>
  <cols>
    <col min="1" max="1" width="18.125" style="44" customWidth="1"/>
    <col min="2" max="2" width="11.75" style="44" customWidth="1"/>
    <col min="3" max="3" width="11.375" style="44" customWidth="1"/>
    <col min="4" max="4" width="11.375" style="44" hidden="1" customWidth="1"/>
    <col min="5" max="5" width="11.375" style="83" customWidth="1"/>
    <col min="6" max="6" width="11.625" style="83" customWidth="1"/>
    <col min="7" max="7" width="11.75" style="44" customWidth="1"/>
    <col min="8" max="8" width="57.625" style="44" customWidth="1"/>
    <col min="9" max="248" width="9" style="44"/>
    <col min="249" max="249" width="6.5" style="44" customWidth="1"/>
    <col min="250" max="250" width="29" style="44" customWidth="1"/>
    <col min="251" max="251" width="17.5" style="44" customWidth="1"/>
    <col min="252" max="252" width="15.375" style="44" customWidth="1"/>
    <col min="253" max="255" width="18.625" style="44" customWidth="1"/>
    <col min="256" max="504" width="9" style="44"/>
    <col min="505" max="505" width="6.5" style="44" customWidth="1"/>
    <col min="506" max="506" width="29" style="44" customWidth="1"/>
    <col min="507" max="507" width="17.5" style="44" customWidth="1"/>
    <col min="508" max="508" width="15.375" style="44" customWidth="1"/>
    <col min="509" max="511" width="18.625" style="44" customWidth="1"/>
    <col min="512" max="760" width="9" style="44"/>
    <col min="761" max="761" width="6.5" style="44" customWidth="1"/>
    <col min="762" max="762" width="29" style="44" customWidth="1"/>
    <col min="763" max="763" width="17.5" style="44" customWidth="1"/>
    <col min="764" max="764" width="15.375" style="44" customWidth="1"/>
    <col min="765" max="767" width="18.625" style="44" customWidth="1"/>
    <col min="768" max="1016" width="9" style="44"/>
    <col min="1017" max="1017" width="6.5" style="44" customWidth="1"/>
    <col min="1018" max="1018" width="29" style="44" customWidth="1"/>
    <col min="1019" max="1019" width="17.5" style="44" customWidth="1"/>
    <col min="1020" max="1020" width="15.375" style="44" customWidth="1"/>
    <col min="1021" max="1023" width="18.625" style="44" customWidth="1"/>
    <col min="1024" max="1272" width="9" style="44"/>
    <col min="1273" max="1273" width="6.5" style="44" customWidth="1"/>
    <col min="1274" max="1274" width="29" style="44" customWidth="1"/>
    <col min="1275" max="1275" width="17.5" style="44" customWidth="1"/>
    <col min="1276" max="1276" width="15.375" style="44" customWidth="1"/>
    <col min="1277" max="1279" width="18.625" style="44" customWidth="1"/>
    <col min="1280" max="1528" width="9" style="44"/>
    <col min="1529" max="1529" width="6.5" style="44" customWidth="1"/>
    <col min="1530" max="1530" width="29" style="44" customWidth="1"/>
    <col min="1531" max="1531" width="17.5" style="44" customWidth="1"/>
    <col min="1532" max="1532" width="15.375" style="44" customWidth="1"/>
    <col min="1533" max="1535" width="18.625" style="44" customWidth="1"/>
    <col min="1536" max="1784" width="9" style="44"/>
    <col min="1785" max="1785" width="6.5" style="44" customWidth="1"/>
    <col min="1786" max="1786" width="29" style="44" customWidth="1"/>
    <col min="1787" max="1787" width="17.5" style="44" customWidth="1"/>
    <col min="1788" max="1788" width="15.375" style="44" customWidth="1"/>
    <col min="1789" max="1791" width="18.625" style="44" customWidth="1"/>
    <col min="1792" max="2040" width="9" style="44"/>
    <col min="2041" max="2041" width="6.5" style="44" customWidth="1"/>
    <col min="2042" max="2042" width="29" style="44" customWidth="1"/>
    <col min="2043" max="2043" width="17.5" style="44" customWidth="1"/>
    <col min="2044" max="2044" width="15.375" style="44" customWidth="1"/>
    <col min="2045" max="2047" width="18.625" style="44" customWidth="1"/>
    <col min="2048" max="2296" width="9" style="44"/>
    <col min="2297" max="2297" width="6.5" style="44" customWidth="1"/>
    <col min="2298" max="2298" width="29" style="44" customWidth="1"/>
    <col min="2299" max="2299" width="17.5" style="44" customWidth="1"/>
    <col min="2300" max="2300" width="15.375" style="44" customWidth="1"/>
    <col min="2301" max="2303" width="18.625" style="44" customWidth="1"/>
    <col min="2304" max="2552" width="9" style="44"/>
    <col min="2553" max="2553" width="6.5" style="44" customWidth="1"/>
    <col min="2554" max="2554" width="29" style="44" customWidth="1"/>
    <col min="2555" max="2555" width="17.5" style="44" customWidth="1"/>
    <col min="2556" max="2556" width="15.375" style="44" customWidth="1"/>
    <col min="2557" max="2559" width="18.625" style="44" customWidth="1"/>
    <col min="2560" max="2808" width="9" style="44"/>
    <col min="2809" max="2809" width="6.5" style="44" customWidth="1"/>
    <col min="2810" max="2810" width="29" style="44" customWidth="1"/>
    <col min="2811" max="2811" width="17.5" style="44" customWidth="1"/>
    <col min="2812" max="2812" width="15.375" style="44" customWidth="1"/>
    <col min="2813" max="2815" width="18.625" style="44" customWidth="1"/>
    <col min="2816" max="3064" width="9" style="44"/>
    <col min="3065" max="3065" width="6.5" style="44" customWidth="1"/>
    <col min="3066" max="3066" width="29" style="44" customWidth="1"/>
    <col min="3067" max="3067" width="17.5" style="44" customWidth="1"/>
    <col min="3068" max="3068" width="15.375" style="44" customWidth="1"/>
    <col min="3069" max="3071" width="18.625" style="44" customWidth="1"/>
    <col min="3072" max="3320" width="9" style="44"/>
    <col min="3321" max="3321" width="6.5" style="44" customWidth="1"/>
    <col min="3322" max="3322" width="29" style="44" customWidth="1"/>
    <col min="3323" max="3323" width="17.5" style="44" customWidth="1"/>
    <col min="3324" max="3324" width="15.375" style="44" customWidth="1"/>
    <col min="3325" max="3327" width="18.625" style="44" customWidth="1"/>
    <col min="3328" max="3576" width="9" style="44"/>
    <col min="3577" max="3577" width="6.5" style="44" customWidth="1"/>
    <col min="3578" max="3578" width="29" style="44" customWidth="1"/>
    <col min="3579" max="3579" width="17.5" style="44" customWidth="1"/>
    <col min="3580" max="3580" width="15.375" style="44" customWidth="1"/>
    <col min="3581" max="3583" width="18.625" style="44" customWidth="1"/>
    <col min="3584" max="3832" width="9" style="44"/>
    <col min="3833" max="3833" width="6.5" style="44" customWidth="1"/>
    <col min="3834" max="3834" width="29" style="44" customWidth="1"/>
    <col min="3835" max="3835" width="17.5" style="44" customWidth="1"/>
    <col min="3836" max="3836" width="15.375" style="44" customWidth="1"/>
    <col min="3837" max="3839" width="18.625" style="44" customWidth="1"/>
    <col min="3840" max="4088" width="9" style="44"/>
    <col min="4089" max="4089" width="6.5" style="44" customWidth="1"/>
    <col min="4090" max="4090" width="29" style="44" customWidth="1"/>
    <col min="4091" max="4091" width="17.5" style="44" customWidth="1"/>
    <col min="4092" max="4092" width="15.375" style="44" customWidth="1"/>
    <col min="4093" max="4095" width="18.625" style="44" customWidth="1"/>
    <col min="4096" max="4344" width="9" style="44"/>
    <col min="4345" max="4345" width="6.5" style="44" customWidth="1"/>
    <col min="4346" max="4346" width="29" style="44" customWidth="1"/>
    <col min="4347" max="4347" width="17.5" style="44" customWidth="1"/>
    <col min="4348" max="4348" width="15.375" style="44" customWidth="1"/>
    <col min="4349" max="4351" width="18.625" style="44" customWidth="1"/>
    <col min="4352" max="4600" width="9" style="44"/>
    <col min="4601" max="4601" width="6.5" style="44" customWidth="1"/>
    <col min="4602" max="4602" width="29" style="44" customWidth="1"/>
    <col min="4603" max="4603" width="17.5" style="44" customWidth="1"/>
    <col min="4604" max="4604" width="15.375" style="44" customWidth="1"/>
    <col min="4605" max="4607" width="18.625" style="44" customWidth="1"/>
    <col min="4608" max="4856" width="9" style="44"/>
    <col min="4857" max="4857" width="6.5" style="44" customWidth="1"/>
    <col min="4858" max="4858" width="29" style="44" customWidth="1"/>
    <col min="4859" max="4859" width="17.5" style="44" customWidth="1"/>
    <col min="4860" max="4860" width="15.375" style="44" customWidth="1"/>
    <col min="4861" max="4863" width="18.625" style="44" customWidth="1"/>
    <col min="4864" max="5112" width="9" style="44"/>
    <col min="5113" max="5113" width="6.5" style="44" customWidth="1"/>
    <col min="5114" max="5114" width="29" style="44" customWidth="1"/>
    <col min="5115" max="5115" width="17.5" style="44" customWidth="1"/>
    <col min="5116" max="5116" width="15.375" style="44" customWidth="1"/>
    <col min="5117" max="5119" width="18.625" style="44" customWidth="1"/>
    <col min="5120" max="5368" width="9" style="44"/>
    <col min="5369" max="5369" width="6.5" style="44" customWidth="1"/>
    <col min="5370" max="5370" width="29" style="44" customWidth="1"/>
    <col min="5371" max="5371" width="17.5" style="44" customWidth="1"/>
    <col min="5372" max="5372" width="15.375" style="44" customWidth="1"/>
    <col min="5373" max="5375" width="18.625" style="44" customWidth="1"/>
    <col min="5376" max="5624" width="9" style="44"/>
    <col min="5625" max="5625" width="6.5" style="44" customWidth="1"/>
    <col min="5626" max="5626" width="29" style="44" customWidth="1"/>
    <col min="5627" max="5627" width="17.5" style="44" customWidth="1"/>
    <col min="5628" max="5628" width="15.375" style="44" customWidth="1"/>
    <col min="5629" max="5631" width="18.625" style="44" customWidth="1"/>
    <col min="5632" max="5880" width="9" style="44"/>
    <col min="5881" max="5881" width="6.5" style="44" customWidth="1"/>
    <col min="5882" max="5882" width="29" style="44" customWidth="1"/>
    <col min="5883" max="5883" width="17.5" style="44" customWidth="1"/>
    <col min="5884" max="5884" width="15.375" style="44" customWidth="1"/>
    <col min="5885" max="5887" width="18.625" style="44" customWidth="1"/>
    <col min="5888" max="6136" width="9" style="44"/>
    <col min="6137" max="6137" width="6.5" style="44" customWidth="1"/>
    <col min="6138" max="6138" width="29" style="44" customWidth="1"/>
    <col min="6139" max="6139" width="17.5" style="44" customWidth="1"/>
    <col min="6140" max="6140" width="15.375" style="44" customWidth="1"/>
    <col min="6141" max="6143" width="18.625" style="44" customWidth="1"/>
    <col min="6144" max="6392" width="9" style="44"/>
    <col min="6393" max="6393" width="6.5" style="44" customWidth="1"/>
    <col min="6394" max="6394" width="29" style="44" customWidth="1"/>
    <col min="6395" max="6395" width="17.5" style="44" customWidth="1"/>
    <col min="6396" max="6396" width="15.375" style="44" customWidth="1"/>
    <col min="6397" max="6399" width="18.625" style="44" customWidth="1"/>
    <col min="6400" max="6648" width="9" style="44"/>
    <col min="6649" max="6649" width="6.5" style="44" customWidth="1"/>
    <col min="6650" max="6650" width="29" style="44" customWidth="1"/>
    <col min="6651" max="6651" width="17.5" style="44" customWidth="1"/>
    <col min="6652" max="6652" width="15.375" style="44" customWidth="1"/>
    <col min="6653" max="6655" width="18.625" style="44" customWidth="1"/>
    <col min="6656" max="6904" width="9" style="44"/>
    <col min="6905" max="6905" width="6.5" style="44" customWidth="1"/>
    <col min="6906" max="6906" width="29" style="44" customWidth="1"/>
    <col min="6907" max="6907" width="17.5" style="44" customWidth="1"/>
    <col min="6908" max="6908" width="15.375" style="44" customWidth="1"/>
    <col min="6909" max="6911" width="18.625" style="44" customWidth="1"/>
    <col min="6912" max="7160" width="9" style="44"/>
    <col min="7161" max="7161" width="6.5" style="44" customWidth="1"/>
    <col min="7162" max="7162" width="29" style="44" customWidth="1"/>
    <col min="7163" max="7163" width="17.5" style="44" customWidth="1"/>
    <col min="7164" max="7164" width="15.375" style="44" customWidth="1"/>
    <col min="7165" max="7167" width="18.625" style="44" customWidth="1"/>
    <col min="7168" max="7416" width="9" style="44"/>
    <col min="7417" max="7417" width="6.5" style="44" customWidth="1"/>
    <col min="7418" max="7418" width="29" style="44" customWidth="1"/>
    <col min="7419" max="7419" width="17.5" style="44" customWidth="1"/>
    <col min="7420" max="7420" width="15.375" style="44" customWidth="1"/>
    <col min="7421" max="7423" width="18.625" style="44" customWidth="1"/>
    <col min="7424" max="7672" width="9" style="44"/>
    <col min="7673" max="7673" width="6.5" style="44" customWidth="1"/>
    <col min="7674" max="7674" width="29" style="44" customWidth="1"/>
    <col min="7675" max="7675" width="17.5" style="44" customWidth="1"/>
    <col min="7676" max="7676" width="15.375" style="44" customWidth="1"/>
    <col min="7677" max="7679" width="18.625" style="44" customWidth="1"/>
    <col min="7680" max="7928" width="9" style="44"/>
    <col min="7929" max="7929" width="6.5" style="44" customWidth="1"/>
    <col min="7930" max="7930" width="29" style="44" customWidth="1"/>
    <col min="7931" max="7931" width="17.5" style="44" customWidth="1"/>
    <col min="7932" max="7932" width="15.375" style="44" customWidth="1"/>
    <col min="7933" max="7935" width="18.625" style="44" customWidth="1"/>
    <col min="7936" max="8184" width="9" style="44"/>
    <col min="8185" max="8185" width="6.5" style="44" customWidth="1"/>
    <col min="8186" max="8186" width="29" style="44" customWidth="1"/>
    <col min="8187" max="8187" width="17.5" style="44" customWidth="1"/>
    <col min="8188" max="8188" width="15.375" style="44" customWidth="1"/>
    <col min="8189" max="8191" width="18.625" style="44" customWidth="1"/>
    <col min="8192" max="8440" width="9" style="44"/>
    <col min="8441" max="8441" width="6.5" style="44" customWidth="1"/>
    <col min="8442" max="8442" width="29" style="44" customWidth="1"/>
    <col min="8443" max="8443" width="17.5" style="44" customWidth="1"/>
    <col min="8444" max="8444" width="15.375" style="44" customWidth="1"/>
    <col min="8445" max="8447" width="18.625" style="44" customWidth="1"/>
    <col min="8448" max="8696" width="9" style="44"/>
    <col min="8697" max="8697" width="6.5" style="44" customWidth="1"/>
    <col min="8698" max="8698" width="29" style="44" customWidth="1"/>
    <col min="8699" max="8699" width="17.5" style="44" customWidth="1"/>
    <col min="8700" max="8700" width="15.375" style="44" customWidth="1"/>
    <col min="8701" max="8703" width="18.625" style="44" customWidth="1"/>
    <col min="8704" max="8952" width="9" style="44"/>
    <col min="8953" max="8953" width="6.5" style="44" customWidth="1"/>
    <col min="8954" max="8954" width="29" style="44" customWidth="1"/>
    <col min="8955" max="8955" width="17.5" style="44" customWidth="1"/>
    <col min="8956" max="8956" width="15.375" style="44" customWidth="1"/>
    <col min="8957" max="8959" width="18.625" style="44" customWidth="1"/>
    <col min="8960" max="9208" width="9" style="44"/>
    <col min="9209" max="9209" width="6.5" style="44" customWidth="1"/>
    <col min="9210" max="9210" width="29" style="44" customWidth="1"/>
    <col min="9211" max="9211" width="17.5" style="44" customWidth="1"/>
    <col min="9212" max="9212" width="15.375" style="44" customWidth="1"/>
    <col min="9213" max="9215" width="18.625" style="44" customWidth="1"/>
    <col min="9216" max="9464" width="9" style="44"/>
    <col min="9465" max="9465" width="6.5" style="44" customWidth="1"/>
    <col min="9466" max="9466" width="29" style="44" customWidth="1"/>
    <col min="9467" max="9467" width="17.5" style="44" customWidth="1"/>
    <col min="9468" max="9468" width="15.375" style="44" customWidth="1"/>
    <col min="9469" max="9471" width="18.625" style="44" customWidth="1"/>
    <col min="9472" max="9720" width="9" style="44"/>
    <col min="9721" max="9721" width="6.5" style="44" customWidth="1"/>
    <col min="9722" max="9722" width="29" style="44" customWidth="1"/>
    <col min="9723" max="9723" width="17.5" style="44" customWidth="1"/>
    <col min="9724" max="9724" width="15.375" style="44" customWidth="1"/>
    <col min="9725" max="9727" width="18.625" style="44" customWidth="1"/>
    <col min="9728" max="9976" width="9" style="44"/>
    <col min="9977" max="9977" width="6.5" style="44" customWidth="1"/>
    <col min="9978" max="9978" width="29" style="44" customWidth="1"/>
    <col min="9979" max="9979" width="17.5" style="44" customWidth="1"/>
    <col min="9980" max="9980" width="15.375" style="44" customWidth="1"/>
    <col min="9981" max="9983" width="18.625" style="44" customWidth="1"/>
    <col min="9984" max="10232" width="9" style="44"/>
    <col min="10233" max="10233" width="6.5" style="44" customWidth="1"/>
    <col min="10234" max="10234" width="29" style="44" customWidth="1"/>
    <col min="10235" max="10235" width="17.5" style="44" customWidth="1"/>
    <col min="10236" max="10236" width="15.375" style="44" customWidth="1"/>
    <col min="10237" max="10239" width="18.625" style="44" customWidth="1"/>
    <col min="10240" max="10488" width="9" style="44"/>
    <col min="10489" max="10489" width="6.5" style="44" customWidth="1"/>
    <col min="10490" max="10490" width="29" style="44" customWidth="1"/>
    <col min="10491" max="10491" width="17.5" style="44" customWidth="1"/>
    <col min="10492" max="10492" width="15.375" style="44" customWidth="1"/>
    <col min="10493" max="10495" width="18.625" style="44" customWidth="1"/>
    <col min="10496" max="10744" width="9" style="44"/>
    <col min="10745" max="10745" width="6.5" style="44" customWidth="1"/>
    <col min="10746" max="10746" width="29" style="44" customWidth="1"/>
    <col min="10747" max="10747" width="17.5" style="44" customWidth="1"/>
    <col min="10748" max="10748" width="15.375" style="44" customWidth="1"/>
    <col min="10749" max="10751" width="18.625" style="44" customWidth="1"/>
    <col min="10752" max="11000" width="9" style="44"/>
    <col min="11001" max="11001" width="6.5" style="44" customWidth="1"/>
    <col min="11002" max="11002" width="29" style="44" customWidth="1"/>
    <col min="11003" max="11003" width="17.5" style="44" customWidth="1"/>
    <col min="11004" max="11004" width="15.375" style="44" customWidth="1"/>
    <col min="11005" max="11007" width="18.625" style="44" customWidth="1"/>
    <col min="11008" max="11256" width="9" style="44"/>
    <col min="11257" max="11257" width="6.5" style="44" customWidth="1"/>
    <col min="11258" max="11258" width="29" style="44" customWidth="1"/>
    <col min="11259" max="11259" width="17.5" style="44" customWidth="1"/>
    <col min="11260" max="11260" width="15.375" style="44" customWidth="1"/>
    <col min="11261" max="11263" width="18.625" style="44" customWidth="1"/>
    <col min="11264" max="11512" width="9" style="44"/>
    <col min="11513" max="11513" width="6.5" style="44" customWidth="1"/>
    <col min="11514" max="11514" width="29" style="44" customWidth="1"/>
    <col min="11515" max="11515" width="17.5" style="44" customWidth="1"/>
    <col min="11516" max="11516" width="15.375" style="44" customWidth="1"/>
    <col min="11517" max="11519" width="18.625" style="44" customWidth="1"/>
    <col min="11520" max="11768" width="9" style="44"/>
    <col min="11769" max="11769" width="6.5" style="44" customWidth="1"/>
    <col min="11770" max="11770" width="29" style="44" customWidth="1"/>
    <col min="11771" max="11771" width="17.5" style="44" customWidth="1"/>
    <col min="11772" max="11772" width="15.375" style="44" customWidth="1"/>
    <col min="11773" max="11775" width="18.625" style="44" customWidth="1"/>
    <col min="11776" max="12024" width="9" style="44"/>
    <col min="12025" max="12025" width="6.5" style="44" customWidth="1"/>
    <col min="12026" max="12026" width="29" style="44" customWidth="1"/>
    <col min="12027" max="12027" width="17.5" style="44" customWidth="1"/>
    <col min="12028" max="12028" width="15.375" style="44" customWidth="1"/>
    <col min="12029" max="12031" width="18.625" style="44" customWidth="1"/>
    <col min="12032" max="12280" width="9" style="44"/>
    <col min="12281" max="12281" width="6.5" style="44" customWidth="1"/>
    <col min="12282" max="12282" width="29" style="44" customWidth="1"/>
    <col min="12283" max="12283" width="17.5" style="44" customWidth="1"/>
    <col min="12284" max="12284" width="15.375" style="44" customWidth="1"/>
    <col min="12285" max="12287" width="18.625" style="44" customWidth="1"/>
    <col min="12288" max="12536" width="9" style="44"/>
    <col min="12537" max="12537" width="6.5" style="44" customWidth="1"/>
    <col min="12538" max="12538" width="29" style="44" customWidth="1"/>
    <col min="12539" max="12539" width="17.5" style="44" customWidth="1"/>
    <col min="12540" max="12540" width="15.375" style="44" customWidth="1"/>
    <col min="12541" max="12543" width="18.625" style="44" customWidth="1"/>
    <col min="12544" max="12792" width="9" style="44"/>
    <col min="12793" max="12793" width="6.5" style="44" customWidth="1"/>
    <col min="12794" max="12794" width="29" style="44" customWidth="1"/>
    <col min="12795" max="12795" width="17.5" style="44" customWidth="1"/>
    <col min="12796" max="12796" width="15.375" style="44" customWidth="1"/>
    <col min="12797" max="12799" width="18.625" style="44" customWidth="1"/>
    <col min="12800" max="13048" width="9" style="44"/>
    <col min="13049" max="13049" width="6.5" style="44" customWidth="1"/>
    <col min="13050" max="13050" width="29" style="44" customWidth="1"/>
    <col min="13051" max="13051" width="17.5" style="44" customWidth="1"/>
    <col min="13052" max="13052" width="15.375" style="44" customWidth="1"/>
    <col min="13053" max="13055" width="18.625" style="44" customWidth="1"/>
    <col min="13056" max="13304" width="9" style="44"/>
    <col min="13305" max="13305" width="6.5" style="44" customWidth="1"/>
    <col min="13306" max="13306" width="29" style="44" customWidth="1"/>
    <col min="13307" max="13307" width="17.5" style="44" customWidth="1"/>
    <col min="13308" max="13308" width="15.375" style="44" customWidth="1"/>
    <col min="13309" max="13311" width="18.625" style="44" customWidth="1"/>
    <col min="13312" max="13560" width="9" style="44"/>
    <col min="13561" max="13561" width="6.5" style="44" customWidth="1"/>
    <col min="13562" max="13562" width="29" style="44" customWidth="1"/>
    <col min="13563" max="13563" width="17.5" style="44" customWidth="1"/>
    <col min="13564" max="13564" width="15.375" style="44" customWidth="1"/>
    <col min="13565" max="13567" width="18.625" style="44" customWidth="1"/>
    <col min="13568" max="13816" width="9" style="44"/>
    <col min="13817" max="13817" width="6.5" style="44" customWidth="1"/>
    <col min="13818" max="13818" width="29" style="44" customWidth="1"/>
    <col min="13819" max="13819" width="17.5" style="44" customWidth="1"/>
    <col min="13820" max="13820" width="15.375" style="44" customWidth="1"/>
    <col min="13821" max="13823" width="18.625" style="44" customWidth="1"/>
    <col min="13824" max="14072" width="9" style="44"/>
    <col min="14073" max="14073" width="6.5" style="44" customWidth="1"/>
    <col min="14074" max="14074" width="29" style="44" customWidth="1"/>
    <col min="14075" max="14075" width="17.5" style="44" customWidth="1"/>
    <col min="14076" max="14076" width="15.375" style="44" customWidth="1"/>
    <col min="14077" max="14079" width="18.625" style="44" customWidth="1"/>
    <col min="14080" max="14328" width="9" style="44"/>
    <col min="14329" max="14329" width="6.5" style="44" customWidth="1"/>
    <col min="14330" max="14330" width="29" style="44" customWidth="1"/>
    <col min="14331" max="14331" width="17.5" style="44" customWidth="1"/>
    <col min="14332" max="14332" width="15.375" style="44" customWidth="1"/>
    <col min="14333" max="14335" width="18.625" style="44" customWidth="1"/>
    <col min="14336" max="14584" width="9" style="44"/>
    <col min="14585" max="14585" width="6.5" style="44" customWidth="1"/>
    <col min="14586" max="14586" width="29" style="44" customWidth="1"/>
    <col min="14587" max="14587" width="17.5" style="44" customWidth="1"/>
    <col min="14588" max="14588" width="15.375" style="44" customWidth="1"/>
    <col min="14589" max="14591" width="18.625" style="44" customWidth="1"/>
    <col min="14592" max="14840" width="9" style="44"/>
    <col min="14841" max="14841" width="6.5" style="44" customWidth="1"/>
    <col min="14842" max="14842" width="29" style="44" customWidth="1"/>
    <col min="14843" max="14843" width="17.5" style="44" customWidth="1"/>
    <col min="14844" max="14844" width="15.375" style="44" customWidth="1"/>
    <col min="14845" max="14847" width="18.625" style="44" customWidth="1"/>
    <col min="14848" max="15096" width="9" style="44"/>
    <col min="15097" max="15097" width="6.5" style="44" customWidth="1"/>
    <col min="15098" max="15098" width="29" style="44" customWidth="1"/>
    <col min="15099" max="15099" width="17.5" style="44" customWidth="1"/>
    <col min="15100" max="15100" width="15.375" style="44" customWidth="1"/>
    <col min="15101" max="15103" width="18.625" style="44" customWidth="1"/>
    <col min="15104" max="15352" width="9" style="44"/>
    <col min="15353" max="15353" width="6.5" style="44" customWidth="1"/>
    <col min="15354" max="15354" width="29" style="44" customWidth="1"/>
    <col min="15355" max="15355" width="17.5" style="44" customWidth="1"/>
    <col min="15356" max="15356" width="15.375" style="44" customWidth="1"/>
    <col min="15357" max="15359" width="18.625" style="44" customWidth="1"/>
    <col min="15360" max="15608" width="9" style="44"/>
    <col min="15609" max="15609" width="6.5" style="44" customWidth="1"/>
    <col min="15610" max="15610" width="29" style="44" customWidth="1"/>
    <col min="15611" max="15611" width="17.5" style="44" customWidth="1"/>
    <col min="15612" max="15612" width="15.375" style="44" customWidth="1"/>
    <col min="15613" max="15615" width="18.625" style="44" customWidth="1"/>
    <col min="15616" max="15864" width="9" style="44"/>
    <col min="15865" max="15865" width="6.5" style="44" customWidth="1"/>
    <col min="15866" max="15866" width="29" style="44" customWidth="1"/>
    <col min="15867" max="15867" width="17.5" style="44" customWidth="1"/>
    <col min="15868" max="15868" width="15.375" style="44" customWidth="1"/>
    <col min="15869" max="15871" width="18.625" style="44" customWidth="1"/>
    <col min="15872" max="16120" width="9" style="44"/>
    <col min="16121" max="16121" width="6.5" style="44" customWidth="1"/>
    <col min="16122" max="16122" width="29" style="44" customWidth="1"/>
    <col min="16123" max="16123" width="17.5" style="44" customWidth="1"/>
    <col min="16124" max="16124" width="15.375" style="44" customWidth="1"/>
    <col min="16125" max="16127" width="18.625" style="44" customWidth="1"/>
    <col min="16128" max="16384" width="9" style="44"/>
  </cols>
  <sheetData>
    <row r="1" ht="36" customHeight="1" spans="1:8">
      <c r="A1" s="84" t="s">
        <v>57</v>
      </c>
      <c r="B1" s="84"/>
      <c r="C1" s="84"/>
      <c r="D1" s="84"/>
      <c r="E1" s="84"/>
      <c r="F1" s="84"/>
      <c r="G1" s="84"/>
      <c r="H1" s="84"/>
    </row>
    <row r="2" s="81" customFormat="1" ht="27.95" customHeight="1" spans="1:8">
      <c r="A2" s="85" t="s">
        <v>1</v>
      </c>
      <c r="B2" s="85"/>
      <c r="C2" s="85"/>
      <c r="D2" s="86"/>
      <c r="H2" s="87" t="s">
        <v>2</v>
      </c>
    </row>
    <row r="3" ht="24" customHeight="1" spans="1:8">
      <c r="A3" s="88" t="s">
        <v>58</v>
      </c>
      <c r="B3" s="89" t="s">
        <v>59</v>
      </c>
      <c r="C3" s="89" t="s">
        <v>60</v>
      </c>
      <c r="D3" s="89"/>
      <c r="E3" s="90" t="s">
        <v>61</v>
      </c>
      <c r="F3" s="90" t="s">
        <v>62</v>
      </c>
      <c r="G3" s="91" t="s">
        <v>63</v>
      </c>
      <c r="H3" s="90" t="s">
        <v>64</v>
      </c>
    </row>
    <row r="4" ht="20.25" customHeight="1" spans="1:8">
      <c r="A4" s="92" t="s">
        <v>65</v>
      </c>
      <c r="B4" s="93">
        <f t="shared" ref="B4:G4" si="0">B5</f>
        <v>0</v>
      </c>
      <c r="C4" s="93">
        <f t="shared" si="0"/>
        <v>0</v>
      </c>
      <c r="D4" s="93">
        <f t="shared" si="0"/>
        <v>0</v>
      </c>
      <c r="E4" s="93">
        <f t="shared" si="0"/>
        <v>0</v>
      </c>
      <c r="F4" s="93">
        <f t="shared" si="0"/>
        <v>0</v>
      </c>
      <c r="G4" s="93">
        <f t="shared" si="0"/>
        <v>58000</v>
      </c>
      <c r="H4" s="94"/>
    </row>
    <row r="5" ht="51" customHeight="1" spans="1:8">
      <c r="A5" s="95" t="s">
        <v>66</v>
      </c>
      <c r="B5" s="89"/>
      <c r="C5" s="89"/>
      <c r="D5" s="89"/>
      <c r="E5" s="96"/>
      <c r="F5" s="97">
        <f>(C5+E5+B5)/3</f>
        <v>0</v>
      </c>
      <c r="G5" s="98">
        <v>58000</v>
      </c>
      <c r="H5" s="94"/>
    </row>
    <row r="6" ht="30" customHeight="1" spans="1:8">
      <c r="A6" s="99" t="s">
        <v>67</v>
      </c>
      <c r="B6" s="100">
        <f>B7+B15+B16+B17+B18+B19+B20+B37</f>
        <v>0</v>
      </c>
      <c r="C6" s="100">
        <f>C7+C15+C16+C17+C18+C19+C20+C37</f>
        <v>0</v>
      </c>
      <c r="D6" s="100"/>
      <c r="E6" s="100">
        <f>E7+E15+E16+E17+E18+E19+E20+E37</f>
        <v>0</v>
      </c>
      <c r="F6" s="97">
        <f>(C6+E6+B6)/3</f>
        <v>0</v>
      </c>
      <c r="G6" s="101">
        <f>G7+G15+G16+G17+G18+G19+G20+G37+G38</f>
        <v>58000</v>
      </c>
      <c r="H6" s="94"/>
    </row>
    <row r="7" ht="22.5" customHeight="1" spans="1:8">
      <c r="A7" s="102" t="s">
        <v>68</v>
      </c>
      <c r="B7" s="103">
        <f>SUM(B8:B13)</f>
        <v>0</v>
      </c>
      <c r="C7" s="103">
        <f>SUM(C8:C14)</f>
        <v>0</v>
      </c>
      <c r="D7" s="103">
        <f t="shared" ref="D7:G7" si="1">SUM(D8:D14)</f>
        <v>0</v>
      </c>
      <c r="E7" s="103">
        <f t="shared" si="1"/>
        <v>0</v>
      </c>
      <c r="F7" s="97">
        <f t="shared" si="1"/>
        <v>0</v>
      </c>
      <c r="G7" s="104">
        <f t="shared" si="1"/>
        <v>23864</v>
      </c>
      <c r="H7" s="94"/>
    </row>
    <row r="8" ht="33.75" customHeight="1" spans="1:8">
      <c r="A8" s="105" t="s">
        <v>18</v>
      </c>
      <c r="B8" s="103"/>
      <c r="C8" s="103"/>
      <c r="D8" s="103"/>
      <c r="E8" s="103"/>
      <c r="F8" s="97">
        <f t="shared" ref="F8:F19" si="2">(C8+E8+B8)/3</f>
        <v>0</v>
      </c>
      <c r="G8" s="104">
        <v>16024</v>
      </c>
      <c r="H8" s="94"/>
    </row>
    <row r="9" ht="22.5" customHeight="1" spans="1:8">
      <c r="A9" s="105" t="s">
        <v>20</v>
      </c>
      <c r="B9" s="103"/>
      <c r="C9" s="103"/>
      <c r="D9" s="103"/>
      <c r="E9" s="103"/>
      <c r="F9" s="97">
        <f t="shared" si="2"/>
        <v>0</v>
      </c>
      <c r="G9" s="104">
        <v>6240</v>
      </c>
      <c r="H9" s="94"/>
    </row>
    <row r="10" ht="22.5" customHeight="1" spans="1:8">
      <c r="A10" s="105" t="s">
        <v>21</v>
      </c>
      <c r="B10" s="103"/>
      <c r="C10" s="103"/>
      <c r="D10" s="103"/>
      <c r="E10" s="103"/>
      <c r="F10" s="97">
        <f t="shared" si="2"/>
        <v>0</v>
      </c>
      <c r="G10" s="104"/>
      <c r="H10" s="94"/>
    </row>
    <row r="11" ht="22.5" customHeight="1" spans="1:8">
      <c r="A11" s="105" t="s">
        <v>22</v>
      </c>
      <c r="B11" s="103"/>
      <c r="C11" s="103"/>
      <c r="D11" s="103"/>
      <c r="E11" s="103"/>
      <c r="F11" s="97">
        <f t="shared" si="2"/>
        <v>0</v>
      </c>
      <c r="G11" s="104"/>
      <c r="H11" s="94"/>
    </row>
    <row r="12" ht="22.5" customHeight="1" spans="1:8">
      <c r="A12" s="105" t="s">
        <v>23</v>
      </c>
      <c r="B12" s="103"/>
      <c r="C12" s="103"/>
      <c r="D12" s="103"/>
      <c r="E12" s="103"/>
      <c r="F12" s="97">
        <f t="shared" si="2"/>
        <v>0</v>
      </c>
      <c r="G12" s="104"/>
      <c r="H12" s="94"/>
    </row>
    <row r="13" ht="22.5" customHeight="1" spans="1:8">
      <c r="A13" s="105" t="s">
        <v>69</v>
      </c>
      <c r="B13" s="103"/>
      <c r="C13" s="103"/>
      <c r="D13" s="103"/>
      <c r="E13" s="106"/>
      <c r="F13" s="97">
        <f t="shared" si="2"/>
        <v>0</v>
      </c>
      <c r="G13" s="104">
        <v>1600</v>
      </c>
      <c r="H13" s="94"/>
    </row>
    <row r="14" ht="22.5" customHeight="1" spans="1:8">
      <c r="A14" s="105" t="s">
        <v>25</v>
      </c>
      <c r="B14" s="103"/>
      <c r="C14" s="103"/>
      <c r="D14" s="103"/>
      <c r="E14" s="103"/>
      <c r="F14" s="97">
        <f t="shared" si="2"/>
        <v>0</v>
      </c>
      <c r="G14" s="104"/>
      <c r="H14" s="94"/>
    </row>
    <row r="15" ht="22.5" customHeight="1" spans="1:8">
      <c r="A15" s="102" t="s">
        <v>70</v>
      </c>
      <c r="B15" s="103"/>
      <c r="C15" s="107"/>
      <c r="D15" s="103"/>
      <c r="E15" s="106"/>
      <c r="F15" s="97">
        <f t="shared" si="2"/>
        <v>0</v>
      </c>
      <c r="G15" s="104">
        <v>14000</v>
      </c>
      <c r="H15" s="94"/>
    </row>
    <row r="16" ht="22.5" customHeight="1" spans="1:8">
      <c r="A16" s="102" t="s">
        <v>71</v>
      </c>
      <c r="B16" s="103"/>
      <c r="C16" s="107"/>
      <c r="D16" s="103"/>
      <c r="E16" s="106"/>
      <c r="F16" s="97">
        <f t="shared" si="2"/>
        <v>0</v>
      </c>
      <c r="G16" s="104">
        <v>10500</v>
      </c>
      <c r="H16" s="94"/>
    </row>
    <row r="17" ht="22.5" customHeight="1" spans="1:8">
      <c r="A17" s="102" t="s">
        <v>72</v>
      </c>
      <c r="B17" s="103"/>
      <c r="C17" s="103"/>
      <c r="D17" s="103"/>
      <c r="E17" s="106"/>
      <c r="F17" s="97">
        <f t="shared" si="2"/>
        <v>0</v>
      </c>
      <c r="G17" s="108">
        <v>2000</v>
      </c>
      <c r="H17" s="94"/>
    </row>
    <row r="18" ht="22.5" customHeight="1" spans="1:8">
      <c r="A18" s="102" t="s">
        <v>73</v>
      </c>
      <c r="B18" s="103"/>
      <c r="C18" s="103"/>
      <c r="D18" s="103"/>
      <c r="E18" s="106"/>
      <c r="F18" s="97">
        <f t="shared" si="2"/>
        <v>0</v>
      </c>
      <c r="G18" s="108">
        <v>300</v>
      </c>
      <c r="H18" s="94"/>
    </row>
    <row r="19" ht="22.5" customHeight="1" spans="1:8">
      <c r="A19" s="102" t="s">
        <v>74</v>
      </c>
      <c r="B19" s="103"/>
      <c r="C19" s="103"/>
      <c r="D19" s="103"/>
      <c r="E19" s="106"/>
      <c r="F19" s="97">
        <f t="shared" si="2"/>
        <v>0</v>
      </c>
      <c r="G19" s="108">
        <v>100</v>
      </c>
      <c r="H19" s="94"/>
    </row>
    <row r="20" ht="22.5" customHeight="1" spans="1:8">
      <c r="A20" s="102" t="s">
        <v>75</v>
      </c>
      <c r="B20" s="103">
        <f t="shared" ref="B20:G20" si="3">SUM(B21:B36)</f>
        <v>0</v>
      </c>
      <c r="C20" s="103">
        <f t="shared" si="3"/>
        <v>0</v>
      </c>
      <c r="D20" s="103">
        <f t="shared" si="3"/>
        <v>0</v>
      </c>
      <c r="E20" s="103">
        <f t="shared" si="3"/>
        <v>0</v>
      </c>
      <c r="F20" s="97">
        <f t="shared" si="3"/>
        <v>0</v>
      </c>
      <c r="G20" s="108">
        <f t="shared" si="3"/>
        <v>3556</v>
      </c>
      <c r="H20" s="109"/>
    </row>
    <row r="21" ht="22.5" customHeight="1" spans="1:8">
      <c r="A21" s="105" t="s">
        <v>32</v>
      </c>
      <c r="B21" s="103"/>
      <c r="C21" s="103"/>
      <c r="D21" s="103"/>
      <c r="E21" s="107"/>
      <c r="F21" s="97">
        <f t="shared" ref="F21:F37" si="4">(C21+E21+B21)/3</f>
        <v>0</v>
      </c>
      <c r="G21" s="108">
        <v>360</v>
      </c>
      <c r="H21" s="94"/>
    </row>
    <row r="22" ht="22.5" customHeight="1" spans="1:8">
      <c r="A22" s="105" t="s">
        <v>33</v>
      </c>
      <c r="B22" s="103"/>
      <c r="C22" s="103"/>
      <c r="D22" s="103"/>
      <c r="E22" s="107"/>
      <c r="F22" s="97">
        <f t="shared" si="4"/>
        <v>0</v>
      </c>
      <c r="G22" s="108"/>
      <c r="H22" s="94"/>
    </row>
    <row r="23" ht="22.5" customHeight="1" spans="1:8">
      <c r="A23" s="105" t="s">
        <v>34</v>
      </c>
      <c r="B23" s="107"/>
      <c r="C23" s="107"/>
      <c r="D23" s="107"/>
      <c r="E23" s="107"/>
      <c r="F23" s="97">
        <f t="shared" si="4"/>
        <v>0</v>
      </c>
      <c r="G23" s="104">
        <v>60</v>
      </c>
      <c r="H23" s="94"/>
    </row>
    <row r="24" ht="22.5" customHeight="1" spans="1:8">
      <c r="A24" s="105" t="s">
        <v>35</v>
      </c>
      <c r="B24" s="107"/>
      <c r="C24" s="107"/>
      <c r="D24" s="107"/>
      <c r="E24" s="107"/>
      <c r="F24" s="97">
        <f t="shared" si="4"/>
        <v>0</v>
      </c>
      <c r="G24" s="104">
        <v>430</v>
      </c>
      <c r="H24" s="94"/>
    </row>
    <row r="25" ht="22.5" customHeight="1" spans="1:8">
      <c r="A25" s="105" t="s">
        <v>36</v>
      </c>
      <c r="B25" s="107"/>
      <c r="C25" s="107"/>
      <c r="D25" s="107"/>
      <c r="E25" s="107"/>
      <c r="F25" s="97">
        <f t="shared" si="4"/>
        <v>0</v>
      </c>
      <c r="G25" s="104"/>
      <c r="H25" s="94"/>
    </row>
    <row r="26" ht="22.5" customHeight="1" spans="1:8">
      <c r="A26" s="105" t="s">
        <v>37</v>
      </c>
      <c r="B26" s="107"/>
      <c r="C26" s="107"/>
      <c r="D26" s="107"/>
      <c r="E26" s="107"/>
      <c r="F26" s="97">
        <f t="shared" si="4"/>
        <v>0</v>
      </c>
      <c r="G26" s="104">
        <v>415</v>
      </c>
      <c r="H26" s="110"/>
    </row>
    <row r="27" ht="22.5" customHeight="1" spans="1:8">
      <c r="A27" s="105" t="s">
        <v>38</v>
      </c>
      <c r="B27" s="107"/>
      <c r="C27" s="107"/>
      <c r="D27" s="107"/>
      <c r="E27" s="107"/>
      <c r="F27" s="97">
        <f t="shared" si="4"/>
        <v>0</v>
      </c>
      <c r="G27" s="104">
        <v>550</v>
      </c>
      <c r="H27" s="110"/>
    </row>
    <row r="28" ht="22.5" customHeight="1" spans="1:8">
      <c r="A28" s="105" t="s">
        <v>39</v>
      </c>
      <c r="B28" s="107"/>
      <c r="C28" s="107"/>
      <c r="D28" s="107"/>
      <c r="E28" s="107"/>
      <c r="F28" s="97">
        <f t="shared" si="4"/>
        <v>0</v>
      </c>
      <c r="G28" s="104">
        <v>20</v>
      </c>
      <c r="H28" s="94"/>
    </row>
    <row r="29" ht="22.5" customHeight="1" spans="1:8">
      <c r="A29" s="105" t="s">
        <v>40</v>
      </c>
      <c r="B29" s="107"/>
      <c r="C29" s="107"/>
      <c r="D29" s="107"/>
      <c r="E29" s="107"/>
      <c r="F29" s="97">
        <f t="shared" si="4"/>
        <v>0</v>
      </c>
      <c r="G29" s="104">
        <v>960</v>
      </c>
      <c r="H29" s="94"/>
    </row>
    <row r="30" ht="22.5" customHeight="1" spans="1:8">
      <c r="A30" s="105" t="s">
        <v>41</v>
      </c>
      <c r="B30" s="107"/>
      <c r="C30" s="107"/>
      <c r="D30" s="107"/>
      <c r="E30" s="107"/>
      <c r="F30" s="97">
        <f t="shared" si="4"/>
        <v>0</v>
      </c>
      <c r="G30" s="104"/>
      <c r="H30" s="94"/>
    </row>
    <row r="31" ht="22.5" customHeight="1" spans="1:8">
      <c r="A31" s="105" t="s">
        <v>42</v>
      </c>
      <c r="B31" s="107"/>
      <c r="C31" s="107"/>
      <c r="D31" s="107"/>
      <c r="E31" s="107"/>
      <c r="F31" s="97">
        <f t="shared" si="4"/>
        <v>0</v>
      </c>
      <c r="G31" s="104">
        <v>220</v>
      </c>
      <c r="H31" s="94"/>
    </row>
    <row r="32" ht="22.5" customHeight="1" spans="1:8">
      <c r="A32" s="105" t="s">
        <v>43</v>
      </c>
      <c r="B32" s="107"/>
      <c r="C32" s="107"/>
      <c r="D32" s="107"/>
      <c r="E32" s="107"/>
      <c r="F32" s="97">
        <f t="shared" si="4"/>
        <v>0</v>
      </c>
      <c r="G32" s="104">
        <v>150</v>
      </c>
      <c r="H32" s="94"/>
    </row>
    <row r="33" ht="22.5" customHeight="1" spans="1:8">
      <c r="A33" s="105" t="s">
        <v>44</v>
      </c>
      <c r="B33" s="107"/>
      <c r="C33" s="107"/>
      <c r="D33" s="107"/>
      <c r="E33" s="107"/>
      <c r="F33" s="97">
        <f t="shared" si="4"/>
        <v>0</v>
      </c>
      <c r="G33" s="104">
        <v>45</v>
      </c>
      <c r="H33" s="94"/>
    </row>
    <row r="34" ht="22.5" customHeight="1" spans="1:8">
      <c r="A34" s="105" t="s">
        <v>45</v>
      </c>
      <c r="B34" s="107"/>
      <c r="C34" s="107"/>
      <c r="D34" s="107"/>
      <c r="E34" s="107"/>
      <c r="F34" s="97">
        <f t="shared" si="4"/>
        <v>0</v>
      </c>
      <c r="G34" s="104">
        <v>346</v>
      </c>
      <c r="H34" s="94"/>
    </row>
    <row r="35" ht="22.5" customHeight="1" spans="1:8">
      <c r="A35" s="105" t="s">
        <v>46</v>
      </c>
      <c r="B35" s="103"/>
      <c r="C35" s="103"/>
      <c r="D35" s="103"/>
      <c r="E35" s="107"/>
      <c r="F35" s="97">
        <f t="shared" si="4"/>
        <v>0</v>
      </c>
      <c r="G35" s="108"/>
      <c r="H35" s="94"/>
    </row>
    <row r="36" ht="22.5" customHeight="1" spans="1:8">
      <c r="A36" s="105" t="s">
        <v>47</v>
      </c>
      <c r="B36" s="103"/>
      <c r="C36" s="103"/>
      <c r="D36" s="103"/>
      <c r="E36" s="107"/>
      <c r="F36" s="97">
        <f t="shared" si="4"/>
        <v>0</v>
      </c>
      <c r="G36" s="108"/>
      <c r="H36" s="94"/>
    </row>
    <row r="37" ht="22.5" customHeight="1" spans="1:8">
      <c r="A37" s="102" t="s">
        <v>76</v>
      </c>
      <c r="B37" s="103"/>
      <c r="C37" s="103"/>
      <c r="D37" s="103"/>
      <c r="E37" s="107"/>
      <c r="F37" s="97">
        <f t="shared" si="4"/>
        <v>0</v>
      </c>
      <c r="G37" s="108">
        <v>1500</v>
      </c>
      <c r="H37" s="94"/>
    </row>
    <row r="38" ht="22.5" customHeight="1" spans="1:8">
      <c r="A38" s="102" t="s">
        <v>77</v>
      </c>
      <c r="B38" s="103"/>
      <c r="C38" s="103"/>
      <c r="D38" s="103"/>
      <c r="E38" s="107"/>
      <c r="F38" s="97"/>
      <c r="G38" s="108">
        <v>2180</v>
      </c>
      <c r="H38" s="94"/>
    </row>
    <row r="39" ht="40.5" customHeight="1" spans="1:8">
      <c r="A39" s="111" t="s">
        <v>78</v>
      </c>
      <c r="B39" s="103">
        <f t="shared" ref="B39:G39" si="5">B4-B6</f>
        <v>0</v>
      </c>
      <c r="C39" s="103">
        <f t="shared" si="5"/>
        <v>0</v>
      </c>
      <c r="D39" s="103">
        <f t="shared" si="5"/>
        <v>0</v>
      </c>
      <c r="E39" s="107">
        <f t="shared" si="5"/>
        <v>0</v>
      </c>
      <c r="F39" s="97">
        <f t="shared" si="5"/>
        <v>0</v>
      </c>
      <c r="G39" s="108">
        <f t="shared" si="5"/>
        <v>0</v>
      </c>
      <c r="H39" s="112"/>
    </row>
    <row r="40" ht="27.95" customHeight="1" spans="1:8">
      <c r="A40" s="113" t="s">
        <v>79</v>
      </c>
      <c r="B40" s="113"/>
      <c r="C40" s="113"/>
      <c r="D40" s="113"/>
      <c r="E40" s="113"/>
      <c r="F40" s="113"/>
      <c r="G40" s="113"/>
      <c r="H40" s="113"/>
    </row>
    <row r="42" s="82" customFormat="1" ht="22.5" customHeight="1" spans="2:2">
      <c r="B42" s="44"/>
    </row>
    <row r="43" s="82" customFormat="1" ht="22.5" customHeight="1" spans="2:2">
      <c r="B43" s="44"/>
    </row>
    <row r="44" s="82" customFormat="1" ht="22.5" customHeight="1" spans="2:2">
      <c r="B44" s="44"/>
    </row>
    <row r="45" s="82" customFormat="1" ht="22.5" customHeight="1" spans="2:2">
      <c r="B45" s="44"/>
    </row>
  </sheetData>
  <mergeCells count="3">
    <mergeCell ref="A1:H1"/>
    <mergeCell ref="A2:C2"/>
    <mergeCell ref="A40:H40"/>
  </mergeCells>
  <pageMargins left="0.511811023622047" right="0.511811023622047" top="0.551181102362205" bottom="0.551181102362205" header="0.31496062992126" footer="0.31496062992126"/>
  <pageSetup paperSize="9" orientation="landscape" horizontalDpi="1200" verticalDpi="12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1" sqref="B11"/>
    </sheetView>
  </sheetViews>
  <sheetFormatPr defaultColWidth="9" defaultRowHeight="13.5" outlineLevelCol="7"/>
  <cols>
    <col min="1" max="1" width="25" style="44" customWidth="1"/>
    <col min="2" max="2" width="33.25" style="44" customWidth="1"/>
    <col min="3" max="3" width="17.875" style="44" customWidth="1"/>
    <col min="4" max="4" width="19" style="44" customWidth="1"/>
    <col min="5" max="5" width="17.25" style="44" customWidth="1"/>
    <col min="6" max="7" width="25" style="44" customWidth="1"/>
    <col min="8" max="8" width="18" style="44" customWidth="1"/>
    <col min="9" max="256" width="9" style="44"/>
    <col min="257" max="257" width="25" style="44" customWidth="1"/>
    <col min="258" max="258" width="33.25" style="44" customWidth="1"/>
    <col min="259" max="259" width="17.875" style="44" customWidth="1"/>
    <col min="260" max="260" width="19" style="44" customWidth="1"/>
    <col min="261" max="261" width="17.25" style="44" customWidth="1"/>
    <col min="262" max="263" width="25" style="44" customWidth="1"/>
    <col min="264" max="264" width="18" style="44" customWidth="1"/>
    <col min="265" max="512" width="9" style="44"/>
    <col min="513" max="513" width="25" style="44" customWidth="1"/>
    <col min="514" max="514" width="33.25" style="44" customWidth="1"/>
    <col min="515" max="515" width="17.875" style="44" customWidth="1"/>
    <col min="516" max="516" width="19" style="44" customWidth="1"/>
    <col min="517" max="517" width="17.25" style="44" customWidth="1"/>
    <col min="518" max="519" width="25" style="44" customWidth="1"/>
    <col min="520" max="520" width="18" style="44" customWidth="1"/>
    <col min="521" max="768" width="9" style="44"/>
    <col min="769" max="769" width="25" style="44" customWidth="1"/>
    <col min="770" max="770" width="33.25" style="44" customWidth="1"/>
    <col min="771" max="771" width="17.875" style="44" customWidth="1"/>
    <col min="772" max="772" width="19" style="44" customWidth="1"/>
    <col min="773" max="773" width="17.25" style="44" customWidth="1"/>
    <col min="774" max="775" width="25" style="44" customWidth="1"/>
    <col min="776" max="776" width="18" style="44" customWidth="1"/>
    <col min="777" max="1024" width="9" style="44"/>
    <col min="1025" max="1025" width="25" style="44" customWidth="1"/>
    <col min="1026" max="1026" width="33.25" style="44" customWidth="1"/>
    <col min="1027" max="1027" width="17.875" style="44" customWidth="1"/>
    <col min="1028" max="1028" width="19" style="44" customWidth="1"/>
    <col min="1029" max="1029" width="17.25" style="44" customWidth="1"/>
    <col min="1030" max="1031" width="25" style="44" customWidth="1"/>
    <col min="1032" max="1032" width="18" style="44" customWidth="1"/>
    <col min="1033" max="1280" width="9" style="44"/>
    <col min="1281" max="1281" width="25" style="44" customWidth="1"/>
    <col min="1282" max="1282" width="33.25" style="44" customWidth="1"/>
    <col min="1283" max="1283" width="17.875" style="44" customWidth="1"/>
    <col min="1284" max="1284" width="19" style="44" customWidth="1"/>
    <col min="1285" max="1285" width="17.25" style="44" customWidth="1"/>
    <col min="1286" max="1287" width="25" style="44" customWidth="1"/>
    <col min="1288" max="1288" width="18" style="44" customWidth="1"/>
    <col min="1289" max="1536" width="9" style="44"/>
    <col min="1537" max="1537" width="25" style="44" customWidth="1"/>
    <col min="1538" max="1538" width="33.25" style="44" customWidth="1"/>
    <col min="1539" max="1539" width="17.875" style="44" customWidth="1"/>
    <col min="1540" max="1540" width="19" style="44" customWidth="1"/>
    <col min="1541" max="1541" width="17.25" style="44" customWidth="1"/>
    <col min="1542" max="1543" width="25" style="44" customWidth="1"/>
    <col min="1544" max="1544" width="18" style="44" customWidth="1"/>
    <col min="1545" max="1792" width="9" style="44"/>
    <col min="1793" max="1793" width="25" style="44" customWidth="1"/>
    <col min="1794" max="1794" width="33.25" style="44" customWidth="1"/>
    <col min="1795" max="1795" width="17.875" style="44" customWidth="1"/>
    <col min="1796" max="1796" width="19" style="44" customWidth="1"/>
    <col min="1797" max="1797" width="17.25" style="44" customWidth="1"/>
    <col min="1798" max="1799" width="25" style="44" customWidth="1"/>
    <col min="1800" max="1800" width="18" style="44" customWidth="1"/>
    <col min="1801" max="2048" width="9" style="44"/>
    <col min="2049" max="2049" width="25" style="44" customWidth="1"/>
    <col min="2050" max="2050" width="33.25" style="44" customWidth="1"/>
    <col min="2051" max="2051" width="17.875" style="44" customWidth="1"/>
    <col min="2052" max="2052" width="19" style="44" customWidth="1"/>
    <col min="2053" max="2053" width="17.25" style="44" customWidth="1"/>
    <col min="2054" max="2055" width="25" style="44" customWidth="1"/>
    <col min="2056" max="2056" width="18" style="44" customWidth="1"/>
    <col min="2057" max="2304" width="9" style="44"/>
    <col min="2305" max="2305" width="25" style="44" customWidth="1"/>
    <col min="2306" max="2306" width="33.25" style="44" customWidth="1"/>
    <col min="2307" max="2307" width="17.875" style="44" customWidth="1"/>
    <col min="2308" max="2308" width="19" style="44" customWidth="1"/>
    <col min="2309" max="2309" width="17.25" style="44" customWidth="1"/>
    <col min="2310" max="2311" width="25" style="44" customWidth="1"/>
    <col min="2312" max="2312" width="18" style="44" customWidth="1"/>
    <col min="2313" max="2560" width="9" style="44"/>
    <col min="2561" max="2561" width="25" style="44" customWidth="1"/>
    <col min="2562" max="2562" width="33.25" style="44" customWidth="1"/>
    <col min="2563" max="2563" width="17.875" style="44" customWidth="1"/>
    <col min="2564" max="2564" width="19" style="44" customWidth="1"/>
    <col min="2565" max="2565" width="17.25" style="44" customWidth="1"/>
    <col min="2566" max="2567" width="25" style="44" customWidth="1"/>
    <col min="2568" max="2568" width="18" style="44" customWidth="1"/>
    <col min="2569" max="2816" width="9" style="44"/>
    <col min="2817" max="2817" width="25" style="44" customWidth="1"/>
    <col min="2818" max="2818" width="33.25" style="44" customWidth="1"/>
    <col min="2819" max="2819" width="17.875" style="44" customWidth="1"/>
    <col min="2820" max="2820" width="19" style="44" customWidth="1"/>
    <col min="2821" max="2821" width="17.25" style="44" customWidth="1"/>
    <col min="2822" max="2823" width="25" style="44" customWidth="1"/>
    <col min="2824" max="2824" width="18" style="44" customWidth="1"/>
    <col min="2825" max="3072" width="9" style="44"/>
    <col min="3073" max="3073" width="25" style="44" customWidth="1"/>
    <col min="3074" max="3074" width="33.25" style="44" customWidth="1"/>
    <col min="3075" max="3075" width="17.875" style="44" customWidth="1"/>
    <col min="3076" max="3076" width="19" style="44" customWidth="1"/>
    <col min="3077" max="3077" width="17.25" style="44" customWidth="1"/>
    <col min="3078" max="3079" width="25" style="44" customWidth="1"/>
    <col min="3080" max="3080" width="18" style="44" customWidth="1"/>
    <col min="3081" max="3328" width="9" style="44"/>
    <col min="3329" max="3329" width="25" style="44" customWidth="1"/>
    <col min="3330" max="3330" width="33.25" style="44" customWidth="1"/>
    <col min="3331" max="3331" width="17.875" style="44" customWidth="1"/>
    <col min="3332" max="3332" width="19" style="44" customWidth="1"/>
    <col min="3333" max="3333" width="17.25" style="44" customWidth="1"/>
    <col min="3334" max="3335" width="25" style="44" customWidth="1"/>
    <col min="3336" max="3336" width="18" style="44" customWidth="1"/>
    <col min="3337" max="3584" width="9" style="44"/>
    <col min="3585" max="3585" width="25" style="44" customWidth="1"/>
    <col min="3586" max="3586" width="33.25" style="44" customWidth="1"/>
    <col min="3587" max="3587" width="17.875" style="44" customWidth="1"/>
    <col min="3588" max="3588" width="19" style="44" customWidth="1"/>
    <col min="3589" max="3589" width="17.25" style="44" customWidth="1"/>
    <col min="3590" max="3591" width="25" style="44" customWidth="1"/>
    <col min="3592" max="3592" width="18" style="44" customWidth="1"/>
    <col min="3593" max="3840" width="9" style="44"/>
    <col min="3841" max="3841" width="25" style="44" customWidth="1"/>
    <col min="3842" max="3842" width="33.25" style="44" customWidth="1"/>
    <col min="3843" max="3843" width="17.875" style="44" customWidth="1"/>
    <col min="3844" max="3844" width="19" style="44" customWidth="1"/>
    <col min="3845" max="3845" width="17.25" style="44" customWidth="1"/>
    <col min="3846" max="3847" width="25" style="44" customWidth="1"/>
    <col min="3848" max="3848" width="18" style="44" customWidth="1"/>
    <col min="3849" max="4096" width="9" style="44"/>
    <col min="4097" max="4097" width="25" style="44" customWidth="1"/>
    <col min="4098" max="4098" width="33.25" style="44" customWidth="1"/>
    <col min="4099" max="4099" width="17.875" style="44" customWidth="1"/>
    <col min="4100" max="4100" width="19" style="44" customWidth="1"/>
    <col min="4101" max="4101" width="17.25" style="44" customWidth="1"/>
    <col min="4102" max="4103" width="25" style="44" customWidth="1"/>
    <col min="4104" max="4104" width="18" style="44" customWidth="1"/>
    <col min="4105" max="4352" width="9" style="44"/>
    <col min="4353" max="4353" width="25" style="44" customWidth="1"/>
    <col min="4354" max="4354" width="33.25" style="44" customWidth="1"/>
    <col min="4355" max="4355" width="17.875" style="44" customWidth="1"/>
    <col min="4356" max="4356" width="19" style="44" customWidth="1"/>
    <col min="4357" max="4357" width="17.25" style="44" customWidth="1"/>
    <col min="4358" max="4359" width="25" style="44" customWidth="1"/>
    <col min="4360" max="4360" width="18" style="44" customWidth="1"/>
    <col min="4361" max="4608" width="9" style="44"/>
    <col min="4609" max="4609" width="25" style="44" customWidth="1"/>
    <col min="4610" max="4610" width="33.25" style="44" customWidth="1"/>
    <col min="4611" max="4611" width="17.875" style="44" customWidth="1"/>
    <col min="4612" max="4612" width="19" style="44" customWidth="1"/>
    <col min="4613" max="4613" width="17.25" style="44" customWidth="1"/>
    <col min="4614" max="4615" width="25" style="44" customWidth="1"/>
    <col min="4616" max="4616" width="18" style="44" customWidth="1"/>
    <col min="4617" max="4864" width="9" style="44"/>
    <col min="4865" max="4865" width="25" style="44" customWidth="1"/>
    <col min="4866" max="4866" width="33.25" style="44" customWidth="1"/>
    <col min="4867" max="4867" width="17.875" style="44" customWidth="1"/>
    <col min="4868" max="4868" width="19" style="44" customWidth="1"/>
    <col min="4869" max="4869" width="17.25" style="44" customWidth="1"/>
    <col min="4870" max="4871" width="25" style="44" customWidth="1"/>
    <col min="4872" max="4872" width="18" style="44" customWidth="1"/>
    <col min="4873" max="5120" width="9" style="44"/>
    <col min="5121" max="5121" width="25" style="44" customWidth="1"/>
    <col min="5122" max="5122" width="33.25" style="44" customWidth="1"/>
    <col min="5123" max="5123" width="17.875" style="44" customWidth="1"/>
    <col min="5124" max="5124" width="19" style="44" customWidth="1"/>
    <col min="5125" max="5125" width="17.25" style="44" customWidth="1"/>
    <col min="5126" max="5127" width="25" style="44" customWidth="1"/>
    <col min="5128" max="5128" width="18" style="44" customWidth="1"/>
    <col min="5129" max="5376" width="9" style="44"/>
    <col min="5377" max="5377" width="25" style="44" customWidth="1"/>
    <col min="5378" max="5378" width="33.25" style="44" customWidth="1"/>
    <col min="5379" max="5379" width="17.875" style="44" customWidth="1"/>
    <col min="5380" max="5380" width="19" style="44" customWidth="1"/>
    <col min="5381" max="5381" width="17.25" style="44" customWidth="1"/>
    <col min="5382" max="5383" width="25" style="44" customWidth="1"/>
    <col min="5384" max="5384" width="18" style="44" customWidth="1"/>
    <col min="5385" max="5632" width="9" style="44"/>
    <col min="5633" max="5633" width="25" style="44" customWidth="1"/>
    <col min="5634" max="5634" width="33.25" style="44" customWidth="1"/>
    <col min="5635" max="5635" width="17.875" style="44" customWidth="1"/>
    <col min="5636" max="5636" width="19" style="44" customWidth="1"/>
    <col min="5637" max="5637" width="17.25" style="44" customWidth="1"/>
    <col min="5638" max="5639" width="25" style="44" customWidth="1"/>
    <col min="5640" max="5640" width="18" style="44" customWidth="1"/>
    <col min="5641" max="5888" width="9" style="44"/>
    <col min="5889" max="5889" width="25" style="44" customWidth="1"/>
    <col min="5890" max="5890" width="33.25" style="44" customWidth="1"/>
    <col min="5891" max="5891" width="17.875" style="44" customWidth="1"/>
    <col min="5892" max="5892" width="19" style="44" customWidth="1"/>
    <col min="5893" max="5893" width="17.25" style="44" customWidth="1"/>
    <col min="5894" max="5895" width="25" style="44" customWidth="1"/>
    <col min="5896" max="5896" width="18" style="44" customWidth="1"/>
    <col min="5897" max="6144" width="9" style="44"/>
    <col min="6145" max="6145" width="25" style="44" customWidth="1"/>
    <col min="6146" max="6146" width="33.25" style="44" customWidth="1"/>
    <col min="6147" max="6147" width="17.875" style="44" customWidth="1"/>
    <col min="6148" max="6148" width="19" style="44" customWidth="1"/>
    <col min="6149" max="6149" width="17.25" style="44" customWidth="1"/>
    <col min="6150" max="6151" width="25" style="44" customWidth="1"/>
    <col min="6152" max="6152" width="18" style="44" customWidth="1"/>
    <col min="6153" max="6400" width="9" style="44"/>
    <col min="6401" max="6401" width="25" style="44" customWidth="1"/>
    <col min="6402" max="6402" width="33.25" style="44" customWidth="1"/>
    <col min="6403" max="6403" width="17.875" style="44" customWidth="1"/>
    <col min="6404" max="6404" width="19" style="44" customWidth="1"/>
    <col min="6405" max="6405" width="17.25" style="44" customWidth="1"/>
    <col min="6406" max="6407" width="25" style="44" customWidth="1"/>
    <col min="6408" max="6408" width="18" style="44" customWidth="1"/>
    <col min="6409" max="6656" width="9" style="44"/>
    <col min="6657" max="6657" width="25" style="44" customWidth="1"/>
    <col min="6658" max="6658" width="33.25" style="44" customWidth="1"/>
    <col min="6659" max="6659" width="17.875" style="44" customWidth="1"/>
    <col min="6660" max="6660" width="19" style="44" customWidth="1"/>
    <col min="6661" max="6661" width="17.25" style="44" customWidth="1"/>
    <col min="6662" max="6663" width="25" style="44" customWidth="1"/>
    <col min="6664" max="6664" width="18" style="44" customWidth="1"/>
    <col min="6665" max="6912" width="9" style="44"/>
    <col min="6913" max="6913" width="25" style="44" customWidth="1"/>
    <col min="6914" max="6914" width="33.25" style="44" customWidth="1"/>
    <col min="6915" max="6915" width="17.875" style="44" customWidth="1"/>
    <col min="6916" max="6916" width="19" style="44" customWidth="1"/>
    <col min="6917" max="6917" width="17.25" style="44" customWidth="1"/>
    <col min="6918" max="6919" width="25" style="44" customWidth="1"/>
    <col min="6920" max="6920" width="18" style="44" customWidth="1"/>
    <col min="6921" max="7168" width="9" style="44"/>
    <col min="7169" max="7169" width="25" style="44" customWidth="1"/>
    <col min="7170" max="7170" width="33.25" style="44" customWidth="1"/>
    <col min="7171" max="7171" width="17.875" style="44" customWidth="1"/>
    <col min="7172" max="7172" width="19" style="44" customWidth="1"/>
    <col min="7173" max="7173" width="17.25" style="44" customWidth="1"/>
    <col min="7174" max="7175" width="25" style="44" customWidth="1"/>
    <col min="7176" max="7176" width="18" style="44" customWidth="1"/>
    <col min="7177" max="7424" width="9" style="44"/>
    <col min="7425" max="7425" width="25" style="44" customWidth="1"/>
    <col min="7426" max="7426" width="33.25" style="44" customWidth="1"/>
    <col min="7427" max="7427" width="17.875" style="44" customWidth="1"/>
    <col min="7428" max="7428" width="19" style="44" customWidth="1"/>
    <col min="7429" max="7429" width="17.25" style="44" customWidth="1"/>
    <col min="7430" max="7431" width="25" style="44" customWidth="1"/>
    <col min="7432" max="7432" width="18" style="44" customWidth="1"/>
    <col min="7433" max="7680" width="9" style="44"/>
    <col min="7681" max="7681" width="25" style="44" customWidth="1"/>
    <col min="7682" max="7682" width="33.25" style="44" customWidth="1"/>
    <col min="7683" max="7683" width="17.875" style="44" customWidth="1"/>
    <col min="7684" max="7684" width="19" style="44" customWidth="1"/>
    <col min="7685" max="7685" width="17.25" style="44" customWidth="1"/>
    <col min="7686" max="7687" width="25" style="44" customWidth="1"/>
    <col min="7688" max="7688" width="18" style="44" customWidth="1"/>
    <col min="7689" max="7936" width="9" style="44"/>
    <col min="7937" max="7937" width="25" style="44" customWidth="1"/>
    <col min="7938" max="7938" width="33.25" style="44" customWidth="1"/>
    <col min="7939" max="7939" width="17.875" style="44" customWidth="1"/>
    <col min="7940" max="7940" width="19" style="44" customWidth="1"/>
    <col min="7941" max="7941" width="17.25" style="44" customWidth="1"/>
    <col min="7942" max="7943" width="25" style="44" customWidth="1"/>
    <col min="7944" max="7944" width="18" style="44" customWidth="1"/>
    <col min="7945" max="8192" width="9" style="44"/>
    <col min="8193" max="8193" width="25" style="44" customWidth="1"/>
    <col min="8194" max="8194" width="33.25" style="44" customWidth="1"/>
    <col min="8195" max="8195" width="17.875" style="44" customWidth="1"/>
    <col min="8196" max="8196" width="19" style="44" customWidth="1"/>
    <col min="8197" max="8197" width="17.25" style="44" customWidth="1"/>
    <col min="8198" max="8199" width="25" style="44" customWidth="1"/>
    <col min="8200" max="8200" width="18" style="44" customWidth="1"/>
    <col min="8201" max="8448" width="9" style="44"/>
    <col min="8449" max="8449" width="25" style="44" customWidth="1"/>
    <col min="8450" max="8450" width="33.25" style="44" customWidth="1"/>
    <col min="8451" max="8451" width="17.875" style="44" customWidth="1"/>
    <col min="8452" max="8452" width="19" style="44" customWidth="1"/>
    <col min="8453" max="8453" width="17.25" style="44" customWidth="1"/>
    <col min="8454" max="8455" width="25" style="44" customWidth="1"/>
    <col min="8456" max="8456" width="18" style="44" customWidth="1"/>
    <col min="8457" max="8704" width="9" style="44"/>
    <col min="8705" max="8705" width="25" style="44" customWidth="1"/>
    <col min="8706" max="8706" width="33.25" style="44" customWidth="1"/>
    <col min="8707" max="8707" width="17.875" style="44" customWidth="1"/>
    <col min="8708" max="8708" width="19" style="44" customWidth="1"/>
    <col min="8709" max="8709" width="17.25" style="44" customWidth="1"/>
    <col min="8710" max="8711" width="25" style="44" customWidth="1"/>
    <col min="8712" max="8712" width="18" style="44" customWidth="1"/>
    <col min="8713" max="8960" width="9" style="44"/>
    <col min="8961" max="8961" width="25" style="44" customWidth="1"/>
    <col min="8962" max="8962" width="33.25" style="44" customWidth="1"/>
    <col min="8963" max="8963" width="17.875" style="44" customWidth="1"/>
    <col min="8964" max="8964" width="19" style="44" customWidth="1"/>
    <col min="8965" max="8965" width="17.25" style="44" customWidth="1"/>
    <col min="8966" max="8967" width="25" style="44" customWidth="1"/>
    <col min="8968" max="8968" width="18" style="44" customWidth="1"/>
    <col min="8969" max="9216" width="9" style="44"/>
    <col min="9217" max="9217" width="25" style="44" customWidth="1"/>
    <col min="9218" max="9218" width="33.25" style="44" customWidth="1"/>
    <col min="9219" max="9219" width="17.875" style="44" customWidth="1"/>
    <col min="9220" max="9220" width="19" style="44" customWidth="1"/>
    <col min="9221" max="9221" width="17.25" style="44" customWidth="1"/>
    <col min="9222" max="9223" width="25" style="44" customWidth="1"/>
    <col min="9224" max="9224" width="18" style="44" customWidth="1"/>
    <col min="9225" max="9472" width="9" style="44"/>
    <col min="9473" max="9473" width="25" style="44" customWidth="1"/>
    <col min="9474" max="9474" width="33.25" style="44" customWidth="1"/>
    <col min="9475" max="9475" width="17.875" style="44" customWidth="1"/>
    <col min="9476" max="9476" width="19" style="44" customWidth="1"/>
    <col min="9477" max="9477" width="17.25" style="44" customWidth="1"/>
    <col min="9478" max="9479" width="25" style="44" customWidth="1"/>
    <col min="9480" max="9480" width="18" style="44" customWidth="1"/>
    <col min="9481" max="9728" width="9" style="44"/>
    <col min="9729" max="9729" width="25" style="44" customWidth="1"/>
    <col min="9730" max="9730" width="33.25" style="44" customWidth="1"/>
    <col min="9731" max="9731" width="17.875" style="44" customWidth="1"/>
    <col min="9732" max="9732" width="19" style="44" customWidth="1"/>
    <col min="9733" max="9733" width="17.25" style="44" customWidth="1"/>
    <col min="9734" max="9735" width="25" style="44" customWidth="1"/>
    <col min="9736" max="9736" width="18" style="44" customWidth="1"/>
    <col min="9737" max="9984" width="9" style="44"/>
    <col min="9985" max="9985" width="25" style="44" customWidth="1"/>
    <col min="9986" max="9986" width="33.25" style="44" customWidth="1"/>
    <col min="9987" max="9987" width="17.875" style="44" customWidth="1"/>
    <col min="9988" max="9988" width="19" style="44" customWidth="1"/>
    <col min="9989" max="9989" width="17.25" style="44" customWidth="1"/>
    <col min="9990" max="9991" width="25" style="44" customWidth="1"/>
    <col min="9992" max="9992" width="18" style="44" customWidth="1"/>
    <col min="9993" max="10240" width="9" style="44"/>
    <col min="10241" max="10241" width="25" style="44" customWidth="1"/>
    <col min="10242" max="10242" width="33.25" style="44" customWidth="1"/>
    <col min="10243" max="10243" width="17.875" style="44" customWidth="1"/>
    <col min="10244" max="10244" width="19" style="44" customWidth="1"/>
    <col min="10245" max="10245" width="17.25" style="44" customWidth="1"/>
    <col min="10246" max="10247" width="25" style="44" customWidth="1"/>
    <col min="10248" max="10248" width="18" style="44" customWidth="1"/>
    <col min="10249" max="10496" width="9" style="44"/>
    <col min="10497" max="10497" width="25" style="44" customWidth="1"/>
    <col min="10498" max="10498" width="33.25" style="44" customWidth="1"/>
    <col min="10499" max="10499" width="17.875" style="44" customWidth="1"/>
    <col min="10500" max="10500" width="19" style="44" customWidth="1"/>
    <col min="10501" max="10501" width="17.25" style="44" customWidth="1"/>
    <col min="10502" max="10503" width="25" style="44" customWidth="1"/>
    <col min="10504" max="10504" width="18" style="44" customWidth="1"/>
    <col min="10505" max="10752" width="9" style="44"/>
    <col min="10753" max="10753" width="25" style="44" customWidth="1"/>
    <col min="10754" max="10754" width="33.25" style="44" customWidth="1"/>
    <col min="10755" max="10755" width="17.875" style="44" customWidth="1"/>
    <col min="10756" max="10756" width="19" style="44" customWidth="1"/>
    <col min="10757" max="10757" width="17.25" style="44" customWidth="1"/>
    <col min="10758" max="10759" width="25" style="44" customWidth="1"/>
    <col min="10760" max="10760" width="18" style="44" customWidth="1"/>
    <col min="10761" max="11008" width="9" style="44"/>
    <col min="11009" max="11009" width="25" style="44" customWidth="1"/>
    <col min="11010" max="11010" width="33.25" style="44" customWidth="1"/>
    <col min="11011" max="11011" width="17.875" style="44" customWidth="1"/>
    <col min="11012" max="11012" width="19" style="44" customWidth="1"/>
    <col min="11013" max="11013" width="17.25" style="44" customWidth="1"/>
    <col min="11014" max="11015" width="25" style="44" customWidth="1"/>
    <col min="11016" max="11016" width="18" style="44" customWidth="1"/>
    <col min="11017" max="11264" width="9" style="44"/>
    <col min="11265" max="11265" width="25" style="44" customWidth="1"/>
    <col min="11266" max="11266" width="33.25" style="44" customWidth="1"/>
    <col min="11267" max="11267" width="17.875" style="44" customWidth="1"/>
    <col min="11268" max="11268" width="19" style="44" customWidth="1"/>
    <col min="11269" max="11269" width="17.25" style="44" customWidth="1"/>
    <col min="11270" max="11271" width="25" style="44" customWidth="1"/>
    <col min="11272" max="11272" width="18" style="44" customWidth="1"/>
    <col min="11273" max="11520" width="9" style="44"/>
    <col min="11521" max="11521" width="25" style="44" customWidth="1"/>
    <col min="11522" max="11522" width="33.25" style="44" customWidth="1"/>
    <col min="11523" max="11523" width="17.875" style="44" customWidth="1"/>
    <col min="11524" max="11524" width="19" style="44" customWidth="1"/>
    <col min="11525" max="11525" width="17.25" style="44" customWidth="1"/>
    <col min="11526" max="11527" width="25" style="44" customWidth="1"/>
    <col min="11528" max="11528" width="18" style="44" customWidth="1"/>
    <col min="11529" max="11776" width="9" style="44"/>
    <col min="11777" max="11777" width="25" style="44" customWidth="1"/>
    <col min="11778" max="11778" width="33.25" style="44" customWidth="1"/>
    <col min="11779" max="11779" width="17.875" style="44" customWidth="1"/>
    <col min="11780" max="11780" width="19" style="44" customWidth="1"/>
    <col min="11781" max="11781" width="17.25" style="44" customWidth="1"/>
    <col min="11782" max="11783" width="25" style="44" customWidth="1"/>
    <col min="11784" max="11784" width="18" style="44" customWidth="1"/>
    <col min="11785" max="12032" width="9" style="44"/>
    <col min="12033" max="12033" width="25" style="44" customWidth="1"/>
    <col min="12034" max="12034" width="33.25" style="44" customWidth="1"/>
    <col min="12035" max="12035" width="17.875" style="44" customWidth="1"/>
    <col min="12036" max="12036" width="19" style="44" customWidth="1"/>
    <col min="12037" max="12037" width="17.25" style="44" customWidth="1"/>
    <col min="12038" max="12039" width="25" style="44" customWidth="1"/>
    <col min="12040" max="12040" width="18" style="44" customWidth="1"/>
    <col min="12041" max="12288" width="9" style="44"/>
    <col min="12289" max="12289" width="25" style="44" customWidth="1"/>
    <col min="12290" max="12290" width="33.25" style="44" customWidth="1"/>
    <col min="12291" max="12291" width="17.875" style="44" customWidth="1"/>
    <col min="12292" max="12292" width="19" style="44" customWidth="1"/>
    <col min="12293" max="12293" width="17.25" style="44" customWidth="1"/>
    <col min="12294" max="12295" width="25" style="44" customWidth="1"/>
    <col min="12296" max="12296" width="18" style="44" customWidth="1"/>
    <col min="12297" max="12544" width="9" style="44"/>
    <col min="12545" max="12545" width="25" style="44" customWidth="1"/>
    <col min="12546" max="12546" width="33.25" style="44" customWidth="1"/>
    <col min="12547" max="12547" width="17.875" style="44" customWidth="1"/>
    <col min="12548" max="12548" width="19" style="44" customWidth="1"/>
    <col min="12549" max="12549" width="17.25" style="44" customWidth="1"/>
    <col min="12550" max="12551" width="25" style="44" customWidth="1"/>
    <col min="12552" max="12552" width="18" style="44" customWidth="1"/>
    <col min="12553" max="12800" width="9" style="44"/>
    <col min="12801" max="12801" width="25" style="44" customWidth="1"/>
    <col min="12802" max="12802" width="33.25" style="44" customWidth="1"/>
    <col min="12803" max="12803" width="17.875" style="44" customWidth="1"/>
    <col min="12804" max="12804" width="19" style="44" customWidth="1"/>
    <col min="12805" max="12805" width="17.25" style="44" customWidth="1"/>
    <col min="12806" max="12807" width="25" style="44" customWidth="1"/>
    <col min="12808" max="12808" width="18" style="44" customWidth="1"/>
    <col min="12809" max="13056" width="9" style="44"/>
    <col min="13057" max="13057" width="25" style="44" customWidth="1"/>
    <col min="13058" max="13058" width="33.25" style="44" customWidth="1"/>
    <col min="13059" max="13059" width="17.875" style="44" customWidth="1"/>
    <col min="13060" max="13060" width="19" style="44" customWidth="1"/>
    <col min="13061" max="13061" width="17.25" style="44" customWidth="1"/>
    <col min="13062" max="13063" width="25" style="44" customWidth="1"/>
    <col min="13064" max="13064" width="18" style="44" customWidth="1"/>
    <col min="13065" max="13312" width="9" style="44"/>
    <col min="13313" max="13313" width="25" style="44" customWidth="1"/>
    <col min="13314" max="13314" width="33.25" style="44" customWidth="1"/>
    <col min="13315" max="13315" width="17.875" style="44" customWidth="1"/>
    <col min="13316" max="13316" width="19" style="44" customWidth="1"/>
    <col min="13317" max="13317" width="17.25" style="44" customWidth="1"/>
    <col min="13318" max="13319" width="25" style="44" customWidth="1"/>
    <col min="13320" max="13320" width="18" style="44" customWidth="1"/>
    <col min="13321" max="13568" width="9" style="44"/>
    <col min="13569" max="13569" width="25" style="44" customWidth="1"/>
    <col min="13570" max="13570" width="33.25" style="44" customWidth="1"/>
    <col min="13571" max="13571" width="17.875" style="44" customWidth="1"/>
    <col min="13572" max="13572" width="19" style="44" customWidth="1"/>
    <col min="13573" max="13573" width="17.25" style="44" customWidth="1"/>
    <col min="13574" max="13575" width="25" style="44" customWidth="1"/>
    <col min="13576" max="13576" width="18" style="44" customWidth="1"/>
    <col min="13577" max="13824" width="9" style="44"/>
    <col min="13825" max="13825" width="25" style="44" customWidth="1"/>
    <col min="13826" max="13826" width="33.25" style="44" customWidth="1"/>
    <col min="13827" max="13827" width="17.875" style="44" customWidth="1"/>
    <col min="13828" max="13828" width="19" style="44" customWidth="1"/>
    <col min="13829" max="13829" width="17.25" style="44" customWidth="1"/>
    <col min="13830" max="13831" width="25" style="44" customWidth="1"/>
    <col min="13832" max="13832" width="18" style="44" customWidth="1"/>
    <col min="13833" max="14080" width="9" style="44"/>
    <col min="14081" max="14081" width="25" style="44" customWidth="1"/>
    <col min="14082" max="14082" width="33.25" style="44" customWidth="1"/>
    <col min="14083" max="14083" width="17.875" style="44" customWidth="1"/>
    <col min="14084" max="14084" width="19" style="44" customWidth="1"/>
    <col min="14085" max="14085" width="17.25" style="44" customWidth="1"/>
    <col min="14086" max="14087" width="25" style="44" customWidth="1"/>
    <col min="14088" max="14088" width="18" style="44" customWidth="1"/>
    <col min="14089" max="14336" width="9" style="44"/>
    <col min="14337" max="14337" width="25" style="44" customWidth="1"/>
    <col min="14338" max="14338" width="33.25" style="44" customWidth="1"/>
    <col min="14339" max="14339" width="17.875" style="44" customWidth="1"/>
    <col min="14340" max="14340" width="19" style="44" customWidth="1"/>
    <col min="14341" max="14341" width="17.25" style="44" customWidth="1"/>
    <col min="14342" max="14343" width="25" style="44" customWidth="1"/>
    <col min="14344" max="14344" width="18" style="44" customWidth="1"/>
    <col min="14345" max="14592" width="9" style="44"/>
    <col min="14593" max="14593" width="25" style="44" customWidth="1"/>
    <col min="14594" max="14594" width="33.25" style="44" customWidth="1"/>
    <col min="14595" max="14595" width="17.875" style="44" customWidth="1"/>
    <col min="14596" max="14596" width="19" style="44" customWidth="1"/>
    <col min="14597" max="14597" width="17.25" style="44" customWidth="1"/>
    <col min="14598" max="14599" width="25" style="44" customWidth="1"/>
    <col min="14600" max="14600" width="18" style="44" customWidth="1"/>
    <col min="14601" max="14848" width="9" style="44"/>
    <col min="14849" max="14849" width="25" style="44" customWidth="1"/>
    <col min="14850" max="14850" width="33.25" style="44" customWidth="1"/>
    <col min="14851" max="14851" width="17.875" style="44" customWidth="1"/>
    <col min="14852" max="14852" width="19" style="44" customWidth="1"/>
    <col min="14853" max="14853" width="17.25" style="44" customWidth="1"/>
    <col min="14854" max="14855" width="25" style="44" customWidth="1"/>
    <col min="14856" max="14856" width="18" style="44" customWidth="1"/>
    <col min="14857" max="15104" width="9" style="44"/>
    <col min="15105" max="15105" width="25" style="44" customWidth="1"/>
    <col min="15106" max="15106" width="33.25" style="44" customWidth="1"/>
    <col min="15107" max="15107" width="17.875" style="44" customWidth="1"/>
    <col min="15108" max="15108" width="19" style="44" customWidth="1"/>
    <col min="15109" max="15109" width="17.25" style="44" customWidth="1"/>
    <col min="15110" max="15111" width="25" style="44" customWidth="1"/>
    <col min="15112" max="15112" width="18" style="44" customWidth="1"/>
    <col min="15113" max="15360" width="9" style="44"/>
    <col min="15361" max="15361" width="25" style="44" customWidth="1"/>
    <col min="15362" max="15362" width="33.25" style="44" customWidth="1"/>
    <col min="15363" max="15363" width="17.875" style="44" customWidth="1"/>
    <col min="15364" max="15364" width="19" style="44" customWidth="1"/>
    <col min="15365" max="15365" width="17.25" style="44" customWidth="1"/>
    <col min="15366" max="15367" width="25" style="44" customWidth="1"/>
    <col min="15368" max="15368" width="18" style="44" customWidth="1"/>
    <col min="15369" max="15616" width="9" style="44"/>
    <col min="15617" max="15617" width="25" style="44" customWidth="1"/>
    <col min="15618" max="15618" width="33.25" style="44" customWidth="1"/>
    <col min="15619" max="15619" width="17.875" style="44" customWidth="1"/>
    <col min="15620" max="15620" width="19" style="44" customWidth="1"/>
    <col min="15621" max="15621" width="17.25" style="44" customWidth="1"/>
    <col min="15622" max="15623" width="25" style="44" customWidth="1"/>
    <col min="15624" max="15624" width="18" style="44" customWidth="1"/>
    <col min="15625" max="15872" width="9" style="44"/>
    <col min="15873" max="15873" width="25" style="44" customWidth="1"/>
    <col min="15874" max="15874" width="33.25" style="44" customWidth="1"/>
    <col min="15875" max="15875" width="17.875" style="44" customWidth="1"/>
    <col min="15876" max="15876" width="19" style="44" customWidth="1"/>
    <col min="15877" max="15877" width="17.25" style="44" customWidth="1"/>
    <col min="15878" max="15879" width="25" style="44" customWidth="1"/>
    <col min="15880" max="15880" width="18" style="44" customWidth="1"/>
    <col min="15881" max="16128" width="9" style="44"/>
    <col min="16129" max="16129" width="25" style="44" customWidth="1"/>
    <col min="16130" max="16130" width="33.25" style="44" customWidth="1"/>
    <col min="16131" max="16131" width="17.875" style="44" customWidth="1"/>
    <col min="16132" max="16132" width="19" style="44" customWidth="1"/>
    <col min="16133" max="16133" width="17.25" style="44" customWidth="1"/>
    <col min="16134" max="16135" width="25" style="44" customWidth="1"/>
    <col min="16136" max="16136" width="18" style="44" customWidth="1"/>
    <col min="16137" max="16384" width="9" style="44"/>
  </cols>
  <sheetData>
    <row r="1" ht="0.95" customHeight="1" spans="1:8">
      <c r="A1" s="45"/>
      <c r="B1" s="45"/>
      <c r="C1" s="45"/>
      <c r="D1" s="45"/>
      <c r="E1" s="45"/>
      <c r="F1" s="45"/>
      <c r="G1" s="45"/>
      <c r="H1" s="45"/>
    </row>
    <row r="2" ht="24.95" customHeight="1" spans="1:8">
      <c r="A2" s="46" t="s">
        <v>80</v>
      </c>
      <c r="B2" s="47"/>
      <c r="C2" s="47"/>
      <c r="D2" s="47"/>
      <c r="E2" s="47"/>
      <c r="F2" s="48"/>
      <c r="G2" s="48"/>
      <c r="H2" s="48"/>
    </row>
    <row r="3" s="2" customFormat="1" ht="27.95" customHeight="1" spans="1:5">
      <c r="A3" s="5" t="s">
        <v>1</v>
      </c>
      <c r="B3" s="5"/>
      <c r="C3" s="5"/>
      <c r="D3" s="3"/>
      <c r="E3" s="6" t="s">
        <v>2</v>
      </c>
    </row>
    <row r="4" ht="21.95" customHeight="1" spans="1:8">
      <c r="A4" s="49" t="s">
        <v>81</v>
      </c>
      <c r="B4" s="49"/>
      <c r="C4" s="49" t="s">
        <v>82</v>
      </c>
      <c r="D4" s="49"/>
      <c r="E4" s="49"/>
      <c r="F4" s="50"/>
      <c r="G4" s="51"/>
      <c r="H4" s="52"/>
    </row>
    <row r="5" ht="21.95" customHeight="1" spans="1:8">
      <c r="A5" s="49" t="s">
        <v>83</v>
      </c>
      <c r="B5" s="53" t="s">
        <v>84</v>
      </c>
      <c r="C5" s="49" t="s">
        <v>85</v>
      </c>
      <c r="D5" s="49" t="s">
        <v>86</v>
      </c>
      <c r="E5" s="49" t="s">
        <v>87</v>
      </c>
      <c r="F5" s="50"/>
      <c r="G5" s="51"/>
      <c r="H5" s="52"/>
    </row>
    <row r="6" ht="21.95" customHeight="1" spans="1:8">
      <c r="A6" s="54" t="s">
        <v>85</v>
      </c>
      <c r="B6" s="54"/>
      <c r="C6" s="55">
        <f>SUM(D6:E6)</f>
        <v>1682.84</v>
      </c>
      <c r="D6" s="55">
        <v>1250.13</v>
      </c>
      <c r="E6" s="55">
        <v>432.71</v>
      </c>
      <c r="F6" s="56"/>
      <c r="G6" s="57"/>
      <c r="H6" s="58"/>
    </row>
    <row r="7" ht="21.95" customHeight="1" spans="1:8">
      <c r="A7" s="59" t="s">
        <v>88</v>
      </c>
      <c r="B7" s="59" t="s">
        <v>89</v>
      </c>
      <c r="C7" s="60"/>
      <c r="D7" s="60"/>
      <c r="E7" s="60"/>
      <c r="F7" s="56"/>
      <c r="G7" s="57"/>
      <c r="H7" s="58"/>
    </row>
    <row r="8" ht="21.95" customHeight="1" spans="1:8">
      <c r="A8" s="59" t="s">
        <v>90</v>
      </c>
      <c r="B8" s="59" t="s">
        <v>91</v>
      </c>
      <c r="C8" s="55">
        <v>34.13</v>
      </c>
      <c r="D8" s="55">
        <v>34.13</v>
      </c>
      <c r="E8" s="60"/>
      <c r="F8" s="61"/>
      <c r="G8" s="45"/>
      <c r="H8" s="58"/>
    </row>
    <row r="9" ht="21.95" customHeight="1" spans="1:8">
      <c r="A9" s="62" t="s">
        <v>92</v>
      </c>
      <c r="B9" s="62" t="s">
        <v>93</v>
      </c>
      <c r="C9" s="60">
        <v>34.13</v>
      </c>
      <c r="D9" s="60">
        <v>34.13</v>
      </c>
      <c r="E9" s="60"/>
      <c r="F9" s="61"/>
      <c r="G9" s="45"/>
      <c r="H9" s="58"/>
    </row>
    <row r="10" ht="21.95" customHeight="1" spans="1:8">
      <c r="A10" s="62" t="s">
        <v>94</v>
      </c>
      <c r="B10" s="62" t="s">
        <v>95</v>
      </c>
      <c r="C10" s="60"/>
      <c r="D10" s="60"/>
      <c r="E10" s="60"/>
      <c r="F10" s="61"/>
      <c r="G10" s="45"/>
      <c r="H10" s="58"/>
    </row>
    <row r="11" ht="21.95" customHeight="1" spans="1:8">
      <c r="A11" s="62" t="s">
        <v>96</v>
      </c>
      <c r="B11" s="63" t="s">
        <v>97</v>
      </c>
      <c r="C11" s="64"/>
      <c r="D11" s="64"/>
      <c r="E11" s="64"/>
      <c r="F11" s="61"/>
      <c r="G11" s="45"/>
      <c r="H11" s="58"/>
    </row>
    <row r="12" ht="21.95" customHeight="1" spans="1:8">
      <c r="A12" s="65" t="s">
        <v>98</v>
      </c>
      <c r="B12" s="66" t="s">
        <v>99</v>
      </c>
      <c r="C12" s="67">
        <f>SUM(C13:C16)</f>
        <v>1648.71</v>
      </c>
      <c r="D12" s="67">
        <v>1216</v>
      </c>
      <c r="E12" s="67">
        <v>432.71</v>
      </c>
      <c r="F12" s="57"/>
      <c r="G12" s="57"/>
      <c r="H12" s="58"/>
    </row>
    <row r="13" ht="21.95" customHeight="1" spans="1:8">
      <c r="A13" s="68" t="s">
        <v>100</v>
      </c>
      <c r="B13" s="69" t="s">
        <v>101</v>
      </c>
      <c r="C13" s="70">
        <v>1623.31</v>
      </c>
      <c r="D13" s="71">
        <v>1216</v>
      </c>
      <c r="E13" s="67">
        <v>407.31</v>
      </c>
      <c r="F13" s="45"/>
      <c r="G13" s="45"/>
      <c r="H13" s="58"/>
    </row>
    <row r="14" ht="21.95" customHeight="1" spans="1:8">
      <c r="A14" s="72" t="s">
        <v>102</v>
      </c>
      <c r="B14" s="69" t="s">
        <v>103</v>
      </c>
      <c r="C14" s="67">
        <v>5</v>
      </c>
      <c r="D14" s="67"/>
      <c r="E14" s="67">
        <v>5</v>
      </c>
      <c r="F14" s="45"/>
      <c r="G14" s="45"/>
      <c r="H14" s="58"/>
    </row>
    <row r="15" ht="21.95" customHeight="1" spans="1:8">
      <c r="A15" s="73" t="s">
        <v>104</v>
      </c>
      <c r="B15" s="69" t="s">
        <v>105</v>
      </c>
      <c r="C15" s="74">
        <f>D15+E15</f>
        <v>0.4</v>
      </c>
      <c r="D15" s="74"/>
      <c r="E15" s="74">
        <v>0.4</v>
      </c>
      <c r="F15" s="45"/>
      <c r="G15" s="45"/>
      <c r="H15" s="58"/>
    </row>
    <row r="16" ht="21.95" customHeight="1" spans="1:8">
      <c r="A16" s="73" t="s">
        <v>106</v>
      </c>
      <c r="B16" s="69" t="s">
        <v>107</v>
      </c>
      <c r="C16" s="74">
        <f>D16+E16</f>
        <v>20</v>
      </c>
      <c r="D16" s="74"/>
      <c r="E16" s="74">
        <v>20</v>
      </c>
      <c r="F16" s="45"/>
      <c r="G16" s="45"/>
      <c r="H16" s="58"/>
    </row>
    <row r="17" ht="21.95" customHeight="1" spans="1:8">
      <c r="A17" s="75"/>
      <c r="B17" s="66"/>
      <c r="C17" s="71"/>
      <c r="D17" s="76"/>
      <c r="E17" s="67"/>
      <c r="F17" s="45"/>
      <c r="G17" s="45"/>
      <c r="H17" s="58"/>
    </row>
    <row r="18" ht="21.95" customHeight="1" spans="1:8">
      <c r="A18" s="62"/>
      <c r="B18" s="77"/>
      <c r="C18" s="78"/>
      <c r="D18" s="78"/>
      <c r="E18" s="78"/>
      <c r="F18" s="61"/>
      <c r="G18" s="45"/>
      <c r="H18" s="58"/>
    </row>
    <row r="19" ht="21.95" customHeight="1" spans="1:8">
      <c r="A19" s="59" t="s">
        <v>108</v>
      </c>
      <c r="B19" s="59" t="s">
        <v>109</v>
      </c>
      <c r="C19" s="60"/>
      <c r="D19" s="60"/>
      <c r="E19" s="60"/>
      <c r="F19" s="56"/>
      <c r="G19" s="57"/>
      <c r="H19" s="58"/>
    </row>
    <row r="20" ht="21.95" customHeight="1" spans="1:8">
      <c r="A20" s="59" t="s">
        <v>110</v>
      </c>
      <c r="B20" s="59" t="s">
        <v>111</v>
      </c>
      <c r="C20" s="79"/>
      <c r="D20" s="79"/>
      <c r="E20" s="60"/>
      <c r="F20" s="61"/>
      <c r="G20" s="45"/>
      <c r="H20" s="58"/>
    </row>
    <row r="21" ht="21.95" customHeight="1" spans="1:8">
      <c r="A21" s="62" t="s">
        <v>112</v>
      </c>
      <c r="B21" s="62" t="s">
        <v>113</v>
      </c>
      <c r="C21" s="60"/>
      <c r="D21" s="60"/>
      <c r="E21" s="60"/>
      <c r="F21" s="61"/>
      <c r="G21" s="45"/>
      <c r="H21" s="58"/>
    </row>
    <row r="22" s="43" customFormat="1" ht="18.95" customHeight="1" spans="1:1">
      <c r="A22" s="80" t="s">
        <v>114</v>
      </c>
    </row>
    <row r="23" s="43" customFormat="1" ht="18" customHeight="1" spans="1:1">
      <c r="A23" s="80" t="s">
        <v>115</v>
      </c>
    </row>
  </sheetData>
  <mergeCells count="5">
    <mergeCell ref="A2:E2"/>
    <mergeCell ref="A3:C3"/>
    <mergeCell ref="A4:B4"/>
    <mergeCell ref="C4:E4"/>
    <mergeCell ref="A6:B6"/>
  </mergeCells>
  <printOptions horizontalCentered="1"/>
  <pageMargins left="0.700694444444445" right="0.700694444444445" top="0.357638888888889" bottom="0.357638888888889" header="0.298611111111111" footer="0.298611111111111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8"/>
  <sheetViews>
    <sheetView workbookViewId="0">
      <selection activeCell="C11" sqref="C11"/>
    </sheetView>
  </sheetViews>
  <sheetFormatPr defaultColWidth="8" defaultRowHeight="12.75" outlineLevelCol="3"/>
  <cols>
    <col min="1" max="1" width="42.25" style="35" customWidth="1"/>
    <col min="2" max="2" width="5.5" style="35" customWidth="1"/>
    <col min="3" max="3" width="20.5" style="35" customWidth="1"/>
    <col min="4" max="4" width="27.375" style="35" customWidth="1"/>
    <col min="5" max="16384" width="8" style="35"/>
  </cols>
  <sheetData>
    <row r="1" ht="33" customHeight="1" spans="1:4">
      <c r="A1" s="36" t="s">
        <v>116</v>
      </c>
      <c r="B1" s="36"/>
      <c r="C1" s="36"/>
      <c r="D1" s="36"/>
    </row>
    <row r="2" ht="9.75" customHeight="1" spans="1:4">
      <c r="A2" s="36"/>
      <c r="B2" s="36"/>
      <c r="C2" s="36"/>
      <c r="D2" s="36"/>
    </row>
    <row r="3" ht="15" customHeight="1" spans="1:4">
      <c r="A3" s="37" t="s">
        <v>5</v>
      </c>
      <c r="B3" s="37" t="s">
        <v>117</v>
      </c>
      <c r="C3" s="37" t="s">
        <v>118</v>
      </c>
      <c r="D3" s="37" t="s">
        <v>119</v>
      </c>
    </row>
    <row r="4" ht="15" customHeight="1" spans="1:4">
      <c r="A4" s="37" t="s">
        <v>120</v>
      </c>
      <c r="B4" s="37" t="s">
        <v>121</v>
      </c>
      <c r="C4" s="38" t="s">
        <v>122</v>
      </c>
      <c r="D4" s="38" t="s">
        <v>122</v>
      </c>
    </row>
    <row r="5" ht="15" customHeight="1" spans="1:4">
      <c r="A5" s="39" t="s">
        <v>123</v>
      </c>
      <c r="B5" s="38" t="s">
        <v>122</v>
      </c>
      <c r="C5" s="40"/>
      <c r="D5" s="40"/>
    </row>
    <row r="6" ht="15" customHeight="1" spans="1:4">
      <c r="A6" s="41" t="s">
        <v>124</v>
      </c>
      <c r="B6" s="38" t="s">
        <v>125</v>
      </c>
      <c r="C6" s="40"/>
      <c r="D6" s="40"/>
    </row>
    <row r="7" ht="15" customHeight="1" spans="1:4">
      <c r="A7" s="41" t="s">
        <v>126</v>
      </c>
      <c r="B7" s="38" t="s">
        <v>127</v>
      </c>
      <c r="C7" s="40"/>
      <c r="D7" s="40"/>
    </row>
    <row r="8" ht="15" customHeight="1" spans="1:4">
      <c r="A8" s="41" t="s">
        <v>128</v>
      </c>
      <c r="B8" s="38" t="s">
        <v>129</v>
      </c>
      <c r="C8" s="40"/>
      <c r="D8" s="40"/>
    </row>
    <row r="9" ht="15" customHeight="1" spans="1:4">
      <c r="A9" s="41" t="s">
        <v>130</v>
      </c>
      <c r="B9" s="38" t="s">
        <v>131</v>
      </c>
      <c r="C9" s="40"/>
      <c r="D9" s="40"/>
    </row>
    <row r="10" ht="15" customHeight="1" spans="1:4">
      <c r="A10" s="39" t="s">
        <v>132</v>
      </c>
      <c r="B10" s="38" t="s">
        <v>122</v>
      </c>
      <c r="C10" s="40">
        <f>C11+C14+C23+C28</f>
        <v>67956.78</v>
      </c>
      <c r="D10" s="42">
        <v>59682.84</v>
      </c>
    </row>
    <row r="11" ht="15" customHeight="1" spans="1:4">
      <c r="A11" s="41" t="s">
        <v>133</v>
      </c>
      <c r="B11" s="38" t="s">
        <v>125</v>
      </c>
      <c r="C11" s="40">
        <f>SUM(C12:C13)</f>
        <v>6970.33</v>
      </c>
      <c r="D11" s="40">
        <f>SUM(D12:D13)</f>
        <v>1682.84</v>
      </c>
    </row>
    <row r="12" ht="15" customHeight="1" spans="1:4">
      <c r="A12" s="41" t="s">
        <v>134</v>
      </c>
      <c r="B12" s="38" t="s">
        <v>127</v>
      </c>
      <c r="C12" s="40">
        <v>5317.98</v>
      </c>
      <c r="D12" s="40">
        <v>1250.13</v>
      </c>
    </row>
    <row r="13" ht="15" customHeight="1" spans="1:4">
      <c r="A13" s="41" t="s">
        <v>135</v>
      </c>
      <c r="B13" s="38" t="s">
        <v>129</v>
      </c>
      <c r="C13" s="40">
        <v>1652.35</v>
      </c>
      <c r="D13" s="40">
        <v>432.71</v>
      </c>
    </row>
    <row r="14" ht="15" customHeight="1" spans="1:4">
      <c r="A14" s="41" t="s">
        <v>136</v>
      </c>
      <c r="B14" s="38" t="s">
        <v>131</v>
      </c>
      <c r="C14" s="40">
        <v>60875.67</v>
      </c>
      <c r="D14" s="40">
        <v>58000</v>
      </c>
    </row>
    <row r="15" ht="15" customHeight="1" spans="1:4">
      <c r="A15" s="41" t="s">
        <v>137</v>
      </c>
      <c r="B15" s="38" t="s">
        <v>138</v>
      </c>
      <c r="C15" s="40"/>
      <c r="D15" s="40"/>
    </row>
    <row r="16" ht="15" customHeight="1" spans="1:4">
      <c r="A16" s="41" t="s">
        <v>139</v>
      </c>
      <c r="B16" s="38" t="s">
        <v>140</v>
      </c>
      <c r="C16" s="40"/>
      <c r="D16" s="40"/>
    </row>
    <row r="17" ht="15" customHeight="1" spans="1:4">
      <c r="A17" s="41" t="s">
        <v>141</v>
      </c>
      <c r="B17" s="38" t="s">
        <v>142</v>
      </c>
      <c r="C17" s="40"/>
      <c r="D17" s="40"/>
    </row>
    <row r="18" ht="15" customHeight="1" spans="1:4">
      <c r="A18" s="41" t="s">
        <v>143</v>
      </c>
      <c r="B18" s="38" t="s">
        <v>144</v>
      </c>
      <c r="C18" s="40"/>
      <c r="D18" s="40"/>
    </row>
    <row r="19" ht="15" customHeight="1" spans="1:4">
      <c r="A19" s="41" t="s">
        <v>145</v>
      </c>
      <c r="B19" s="38" t="s">
        <v>146</v>
      </c>
      <c r="C19" s="40"/>
      <c r="D19" s="40"/>
    </row>
    <row r="20" ht="15" customHeight="1" spans="1:4">
      <c r="A20" s="41" t="s">
        <v>147</v>
      </c>
      <c r="B20" s="38" t="s">
        <v>148</v>
      </c>
      <c r="C20" s="40"/>
      <c r="D20" s="40"/>
    </row>
    <row r="21" ht="15" customHeight="1" spans="1:4">
      <c r="A21" s="41" t="s">
        <v>149</v>
      </c>
      <c r="B21" s="38" t="s">
        <v>150</v>
      </c>
      <c r="C21" s="40"/>
      <c r="D21" s="40"/>
    </row>
    <row r="22" ht="15" customHeight="1" spans="1:4">
      <c r="A22" s="41" t="s">
        <v>151</v>
      </c>
      <c r="B22" s="38" t="s">
        <v>152</v>
      </c>
      <c r="C22" s="40"/>
      <c r="D22" s="40"/>
    </row>
    <row r="23" ht="15" customHeight="1" spans="1:4">
      <c r="A23" s="41" t="s">
        <v>153</v>
      </c>
      <c r="B23" s="38" t="s">
        <v>154</v>
      </c>
      <c r="C23" s="40">
        <v>45.9</v>
      </c>
      <c r="D23" s="40"/>
    </row>
    <row r="24" ht="15" customHeight="1" spans="1:4">
      <c r="A24" s="41" t="s">
        <v>155</v>
      </c>
      <c r="B24" s="38" t="s">
        <v>156</v>
      </c>
      <c r="C24" s="40"/>
      <c r="D24" s="40"/>
    </row>
    <row r="25" ht="15" customHeight="1" spans="1:4">
      <c r="A25" s="41" t="s">
        <v>157</v>
      </c>
      <c r="B25" s="38" t="s">
        <v>158</v>
      </c>
      <c r="C25" s="40"/>
      <c r="D25" s="40"/>
    </row>
    <row r="26" ht="15" customHeight="1" spans="1:4">
      <c r="A26" s="41" t="s">
        <v>159</v>
      </c>
      <c r="B26" s="38" t="s">
        <v>160</v>
      </c>
      <c r="C26" s="40"/>
      <c r="D26" s="40"/>
    </row>
    <row r="27" ht="15" customHeight="1" spans="1:4">
      <c r="A27" s="41" t="s">
        <v>161</v>
      </c>
      <c r="B27" s="38" t="s">
        <v>162</v>
      </c>
      <c r="C27" s="40"/>
      <c r="D27" s="40"/>
    </row>
    <row r="28" ht="15" customHeight="1" spans="1:4">
      <c r="A28" s="41" t="s">
        <v>163</v>
      </c>
      <c r="B28" s="38" t="s">
        <v>164</v>
      </c>
      <c r="C28" s="40">
        <v>64.88</v>
      </c>
      <c r="D28" s="40"/>
    </row>
    <row r="29" ht="15" customHeight="1" spans="1:4">
      <c r="A29" s="39" t="s">
        <v>165</v>
      </c>
      <c r="B29" s="38" t="s">
        <v>138</v>
      </c>
      <c r="C29" s="40">
        <v>92553.28</v>
      </c>
      <c r="D29" s="40">
        <v>59682.84</v>
      </c>
    </row>
    <row r="30" ht="15" customHeight="1" spans="1:4">
      <c r="A30" s="41" t="s">
        <v>166</v>
      </c>
      <c r="B30" s="38" t="s">
        <v>140</v>
      </c>
      <c r="C30" s="40"/>
      <c r="D30" s="40"/>
    </row>
    <row r="31" ht="15" customHeight="1" spans="1:4">
      <c r="A31" s="41" t="s">
        <v>167</v>
      </c>
      <c r="B31" s="38" t="s">
        <v>142</v>
      </c>
      <c r="C31" s="40"/>
      <c r="D31" s="40"/>
    </row>
    <row r="32" ht="15" customHeight="1" spans="1:4">
      <c r="A32" s="41" t="s">
        <v>168</v>
      </c>
      <c r="B32" s="38" t="s">
        <v>144</v>
      </c>
      <c r="C32" s="40"/>
      <c r="D32" s="40"/>
    </row>
    <row r="33" ht="15" customHeight="1" spans="1:4">
      <c r="A33" s="41" t="s">
        <v>169</v>
      </c>
      <c r="B33" s="38" t="s">
        <v>146</v>
      </c>
      <c r="C33" s="40"/>
      <c r="D33" s="40"/>
    </row>
    <row r="34" ht="15" customHeight="1" spans="1:4">
      <c r="A34" s="41" t="s">
        <v>170</v>
      </c>
      <c r="B34" s="38" t="s">
        <v>171</v>
      </c>
      <c r="C34" s="40"/>
      <c r="D34" s="40"/>
    </row>
    <row r="35" ht="15" customHeight="1" spans="1:4">
      <c r="A35" s="41" t="s">
        <v>172</v>
      </c>
      <c r="B35" s="38" t="s">
        <v>173</v>
      </c>
      <c r="C35" s="40"/>
      <c r="D35" s="40"/>
    </row>
    <row r="36" ht="15" customHeight="1" spans="1:4">
      <c r="A36" s="41" t="s">
        <v>167</v>
      </c>
      <c r="B36" s="38" t="s">
        <v>174</v>
      </c>
      <c r="C36" s="40"/>
      <c r="D36" s="40"/>
    </row>
    <row r="37" ht="15" customHeight="1" spans="1:4">
      <c r="A37" s="41" t="s">
        <v>168</v>
      </c>
      <c r="B37" s="38" t="s">
        <v>175</v>
      </c>
      <c r="C37" s="40"/>
      <c r="D37" s="40"/>
    </row>
    <row r="38" ht="15" customHeight="1" spans="1:4">
      <c r="A38" s="41" t="s">
        <v>169</v>
      </c>
      <c r="B38" s="38" t="s">
        <v>176</v>
      </c>
      <c r="C38" s="40"/>
      <c r="D38" s="40"/>
    </row>
    <row r="39" ht="15" customHeight="1" spans="1:4">
      <c r="A39" s="41" t="s">
        <v>170</v>
      </c>
      <c r="B39" s="38" t="s">
        <v>177</v>
      </c>
      <c r="C39" s="40"/>
      <c r="D39" s="40"/>
    </row>
    <row r="40" ht="15" customHeight="1" spans="1:4">
      <c r="A40" s="41" t="s">
        <v>178</v>
      </c>
      <c r="B40" s="38" t="s">
        <v>179</v>
      </c>
      <c r="C40" s="40"/>
      <c r="D40" s="40"/>
    </row>
    <row r="41" ht="15" customHeight="1" spans="1:4">
      <c r="A41" s="41" t="s">
        <v>180</v>
      </c>
      <c r="B41" s="38" t="s">
        <v>181</v>
      </c>
      <c r="C41" s="40"/>
      <c r="D41" s="40"/>
    </row>
    <row r="42" ht="15" customHeight="1" spans="1:4">
      <c r="A42" s="41" t="s">
        <v>182</v>
      </c>
      <c r="B42" s="38" t="s">
        <v>183</v>
      </c>
      <c r="C42" s="40"/>
      <c r="D42" s="40"/>
    </row>
    <row r="43" ht="15" customHeight="1" spans="1:4">
      <c r="A43" s="41" t="s">
        <v>184</v>
      </c>
      <c r="B43" s="38" t="s">
        <v>185</v>
      </c>
      <c r="C43" s="40"/>
      <c r="D43" s="40"/>
    </row>
    <row r="44" ht="15" customHeight="1" spans="1:4">
      <c r="A44" s="41" t="s">
        <v>186</v>
      </c>
      <c r="B44" s="38" t="s">
        <v>187</v>
      </c>
      <c r="C44" s="40"/>
      <c r="D44" s="40"/>
    </row>
    <row r="45" ht="15" customHeight="1" spans="1:4">
      <c r="A45" s="41" t="s">
        <v>188</v>
      </c>
      <c r="B45" s="38" t="s">
        <v>189</v>
      </c>
      <c r="C45" s="40"/>
      <c r="D45" s="40"/>
    </row>
    <row r="46" ht="15" customHeight="1" spans="1:4">
      <c r="A46" s="39" t="s">
        <v>190</v>
      </c>
      <c r="B46" s="38" t="s">
        <v>191</v>
      </c>
      <c r="C46" s="40"/>
      <c r="D46" s="40"/>
    </row>
    <row r="47" ht="15" customHeight="1" spans="1:4">
      <c r="A47" s="41" t="s">
        <v>124</v>
      </c>
      <c r="B47" s="38" t="s">
        <v>192</v>
      </c>
      <c r="C47" s="40"/>
      <c r="D47" s="40"/>
    </row>
    <row r="48" ht="15" customHeight="1" spans="1:4">
      <c r="A48" s="41" t="s">
        <v>126</v>
      </c>
      <c r="B48" s="38" t="s">
        <v>193</v>
      </c>
      <c r="C48" s="40"/>
      <c r="D48" s="40"/>
    </row>
    <row r="49" ht="15" customHeight="1" spans="1:4">
      <c r="A49" s="41" t="s">
        <v>194</v>
      </c>
      <c r="B49" s="38" t="s">
        <v>195</v>
      </c>
      <c r="C49" s="40"/>
      <c r="D49" s="40"/>
    </row>
    <row r="50" ht="15" customHeight="1" spans="1:4">
      <c r="A50" s="41" t="s">
        <v>128</v>
      </c>
      <c r="B50" s="38" t="s">
        <v>196</v>
      </c>
      <c r="C50" s="40"/>
      <c r="D50" s="40"/>
    </row>
    <row r="51" ht="15" customHeight="1" spans="1:4">
      <c r="A51" s="39" t="s">
        <v>197</v>
      </c>
      <c r="B51" s="38" t="s">
        <v>198</v>
      </c>
      <c r="C51" s="40"/>
      <c r="D51" s="40"/>
    </row>
    <row r="52" ht="15" customHeight="1" spans="1:4">
      <c r="A52" s="41" t="s">
        <v>124</v>
      </c>
      <c r="B52" s="38" t="s">
        <v>199</v>
      </c>
      <c r="C52" s="40"/>
      <c r="D52" s="40"/>
    </row>
    <row r="53" ht="15" customHeight="1" spans="1:4">
      <c r="A53" s="41" t="s">
        <v>126</v>
      </c>
      <c r="B53" s="38" t="s">
        <v>200</v>
      </c>
      <c r="C53" s="40"/>
      <c r="D53" s="40"/>
    </row>
    <row r="54" ht="15" customHeight="1" spans="1:4">
      <c r="A54" s="41" t="s">
        <v>201</v>
      </c>
      <c r="B54" s="38" t="s">
        <v>202</v>
      </c>
      <c r="C54" s="40"/>
      <c r="D54" s="40"/>
    </row>
    <row r="55" ht="15" customHeight="1" spans="1:4">
      <c r="A55" s="41" t="s">
        <v>203</v>
      </c>
      <c r="B55" s="38" t="s">
        <v>204</v>
      </c>
      <c r="C55" s="40"/>
      <c r="D55" s="40"/>
    </row>
    <row r="56" ht="15" customHeight="1" spans="1:4">
      <c r="A56" s="41" t="s">
        <v>205</v>
      </c>
      <c r="B56" s="38" t="s">
        <v>206</v>
      </c>
      <c r="C56" s="40"/>
      <c r="D56" s="40"/>
    </row>
    <row r="57" ht="15" customHeight="1" spans="1:4">
      <c r="A57" s="41" t="s">
        <v>128</v>
      </c>
      <c r="B57" s="38" t="s">
        <v>207</v>
      </c>
      <c r="C57" s="40"/>
      <c r="D57" s="40"/>
    </row>
    <row r="58" ht="15" customHeight="1" spans="1:4">
      <c r="A58" s="41" t="s">
        <v>130</v>
      </c>
      <c r="B58" s="38" t="s">
        <v>208</v>
      </c>
      <c r="C58" s="40"/>
      <c r="D58" s="40"/>
    </row>
  </sheetData>
  <mergeCells count="1">
    <mergeCell ref="A1:D2"/>
  </mergeCells>
  <printOptions horizontalCentered="1"/>
  <pageMargins left="0.751388888888889" right="0.751388888888889" top="1" bottom="1" header="0.5" footer="0.5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opLeftCell="A10" workbookViewId="0">
      <selection activeCell="C7" sqref="C7"/>
    </sheetView>
  </sheetViews>
  <sheetFormatPr defaultColWidth="8" defaultRowHeight="12.75" outlineLevelCol="7"/>
  <cols>
    <col min="1" max="1" width="38.875" style="27" customWidth="1"/>
    <col min="2" max="2" width="5.5" style="27" customWidth="1"/>
    <col min="3" max="7" width="19.125" style="27" customWidth="1"/>
    <col min="8" max="8" width="20.625" style="27" customWidth="1"/>
    <col min="9" max="16384" width="8" style="27"/>
  </cols>
  <sheetData>
    <row r="1" ht="15" customHeight="1" spans="1:8">
      <c r="A1" s="28" t="s">
        <v>209</v>
      </c>
      <c r="B1" s="29"/>
      <c r="C1" s="29"/>
      <c r="D1" s="29"/>
      <c r="E1" s="29"/>
      <c r="F1" s="29"/>
      <c r="G1" s="29"/>
      <c r="H1" s="29"/>
    </row>
    <row r="2" ht="15" customHeight="1" spans="1:8">
      <c r="A2" s="28"/>
      <c r="B2" s="29"/>
      <c r="C2" s="29"/>
      <c r="D2" s="29"/>
      <c r="E2" s="29"/>
      <c r="F2" s="29"/>
      <c r="G2" s="29"/>
      <c r="H2" s="29"/>
    </row>
    <row r="3" ht="15" customHeight="1" spans="1:8">
      <c r="A3" s="30" t="s">
        <v>5</v>
      </c>
      <c r="B3" s="30" t="s">
        <v>117</v>
      </c>
      <c r="C3" s="30" t="s">
        <v>85</v>
      </c>
      <c r="D3" s="30" t="s">
        <v>210</v>
      </c>
      <c r="E3" s="30"/>
      <c r="F3" s="30"/>
      <c r="G3" s="30"/>
      <c r="H3" s="30" t="s">
        <v>211</v>
      </c>
    </row>
    <row r="4" ht="15" customHeight="1" spans="1:8">
      <c r="A4" s="30"/>
      <c r="B4" s="30"/>
      <c r="C4" s="30"/>
      <c r="D4" s="30" t="s">
        <v>212</v>
      </c>
      <c r="E4" s="30" t="s">
        <v>213</v>
      </c>
      <c r="F4" s="30" t="s">
        <v>214</v>
      </c>
      <c r="G4" s="30" t="s">
        <v>215</v>
      </c>
      <c r="H4" s="30"/>
    </row>
    <row r="5" ht="15" customHeight="1" spans="1:8">
      <c r="A5" s="30" t="s">
        <v>120</v>
      </c>
      <c r="B5" s="30" t="s">
        <v>121</v>
      </c>
      <c r="C5" s="30" t="s">
        <v>122</v>
      </c>
      <c r="D5" s="30" t="s">
        <v>125</v>
      </c>
      <c r="E5" s="30" t="s">
        <v>127</v>
      </c>
      <c r="F5" s="30" t="s">
        <v>129</v>
      </c>
      <c r="G5" s="30" t="s">
        <v>131</v>
      </c>
      <c r="H5" s="30" t="s">
        <v>216</v>
      </c>
    </row>
    <row r="6" ht="15" customHeight="1" spans="1:8">
      <c r="A6" s="30" t="s">
        <v>217</v>
      </c>
      <c r="B6" s="31" t="s">
        <v>122</v>
      </c>
      <c r="C6" s="32">
        <f>SUM(C7:C33)</f>
        <v>58000</v>
      </c>
      <c r="D6" s="32">
        <f t="shared" ref="D6:D33" si="0">E6+F6+G6</f>
        <v>0</v>
      </c>
      <c r="E6" s="32">
        <f t="shared" ref="E6:G6" si="1">E7+E28+E29+E30+E31+E32+E33</f>
        <v>0</v>
      </c>
      <c r="F6" s="32">
        <f t="shared" si="1"/>
        <v>0</v>
      </c>
      <c r="G6" s="32">
        <f t="shared" si="1"/>
        <v>0</v>
      </c>
      <c r="H6" s="32">
        <f>H7+H28+H29+H30+H31+H33</f>
        <v>0</v>
      </c>
    </row>
    <row r="7" ht="15" customHeight="1" spans="1:8">
      <c r="A7" s="33" t="s">
        <v>218</v>
      </c>
      <c r="B7" s="31" t="s">
        <v>125</v>
      </c>
      <c r="C7" s="32">
        <v>23864</v>
      </c>
      <c r="D7" s="32">
        <f t="shared" si="0"/>
        <v>0</v>
      </c>
      <c r="E7" s="32"/>
      <c r="F7" s="32"/>
      <c r="G7" s="32"/>
      <c r="H7" s="32"/>
    </row>
    <row r="8" ht="15" customHeight="1" spans="1:8">
      <c r="A8" s="34" t="s">
        <v>219</v>
      </c>
      <c r="B8" s="31" t="s">
        <v>127</v>
      </c>
      <c r="C8" s="32">
        <f t="shared" ref="C8:C27" si="2">D8+H8</f>
        <v>0</v>
      </c>
      <c r="D8" s="32">
        <f t="shared" si="0"/>
        <v>0</v>
      </c>
      <c r="E8" s="32"/>
      <c r="F8" s="32"/>
      <c r="G8" s="32"/>
      <c r="H8" s="32"/>
    </row>
    <row r="9" ht="15" customHeight="1" spans="1:8">
      <c r="A9" s="34" t="s">
        <v>220</v>
      </c>
      <c r="B9" s="31" t="s">
        <v>129</v>
      </c>
      <c r="C9" s="32">
        <f t="shared" si="2"/>
        <v>0</v>
      </c>
      <c r="D9" s="32">
        <f t="shared" si="0"/>
        <v>0</v>
      </c>
      <c r="E9" s="32"/>
      <c r="F9" s="32"/>
      <c r="G9" s="32"/>
      <c r="H9" s="32"/>
    </row>
    <row r="10" ht="15" customHeight="1" spans="1:8">
      <c r="A10" s="34" t="s">
        <v>221</v>
      </c>
      <c r="B10" s="31" t="s">
        <v>131</v>
      </c>
      <c r="C10" s="32">
        <f t="shared" si="2"/>
        <v>0</v>
      </c>
      <c r="D10" s="32">
        <f t="shared" si="0"/>
        <v>0</v>
      </c>
      <c r="E10" s="32"/>
      <c r="F10" s="32"/>
      <c r="G10" s="32"/>
      <c r="H10" s="32"/>
    </row>
    <row r="11" ht="15" customHeight="1" spans="1:8">
      <c r="A11" s="34" t="s">
        <v>222</v>
      </c>
      <c r="B11" s="31" t="s">
        <v>216</v>
      </c>
      <c r="C11" s="32">
        <f t="shared" si="2"/>
        <v>0</v>
      </c>
      <c r="D11" s="32">
        <f t="shared" si="0"/>
        <v>0</v>
      </c>
      <c r="E11" s="32"/>
      <c r="F11" s="32"/>
      <c r="G11" s="32"/>
      <c r="H11" s="32"/>
    </row>
    <row r="12" ht="15" customHeight="1" spans="1:8">
      <c r="A12" s="34" t="s">
        <v>223</v>
      </c>
      <c r="B12" s="31" t="s">
        <v>148</v>
      </c>
      <c r="C12" s="32">
        <f t="shared" si="2"/>
        <v>0</v>
      </c>
      <c r="D12" s="32">
        <f t="shared" si="0"/>
        <v>0</v>
      </c>
      <c r="E12" s="32"/>
      <c r="F12" s="32"/>
      <c r="G12" s="32"/>
      <c r="H12" s="32"/>
    </row>
    <row r="13" ht="15" customHeight="1" spans="1:8">
      <c r="A13" s="34" t="s">
        <v>220</v>
      </c>
      <c r="B13" s="31" t="s">
        <v>150</v>
      </c>
      <c r="C13" s="32">
        <f t="shared" si="2"/>
        <v>0</v>
      </c>
      <c r="D13" s="32">
        <f t="shared" si="0"/>
        <v>0</v>
      </c>
      <c r="E13" s="32"/>
      <c r="F13" s="32"/>
      <c r="G13" s="32"/>
      <c r="H13" s="32"/>
    </row>
    <row r="14" ht="15" customHeight="1" spans="1:8">
      <c r="A14" s="34" t="s">
        <v>221</v>
      </c>
      <c r="B14" s="31" t="s">
        <v>152</v>
      </c>
      <c r="C14" s="32">
        <f t="shared" si="2"/>
        <v>0</v>
      </c>
      <c r="D14" s="32">
        <f t="shared" si="0"/>
        <v>0</v>
      </c>
      <c r="E14" s="32"/>
      <c r="F14" s="32"/>
      <c r="G14" s="32"/>
      <c r="H14" s="32"/>
    </row>
    <row r="15" ht="15" customHeight="1" spans="1:8">
      <c r="A15" s="34" t="s">
        <v>222</v>
      </c>
      <c r="B15" s="31" t="s">
        <v>154</v>
      </c>
      <c r="C15" s="32">
        <f t="shared" si="2"/>
        <v>0</v>
      </c>
      <c r="D15" s="32">
        <f t="shared" si="0"/>
        <v>0</v>
      </c>
      <c r="E15" s="32"/>
      <c r="F15" s="32"/>
      <c r="G15" s="32"/>
      <c r="H15" s="32"/>
    </row>
    <row r="16" ht="15" customHeight="1" spans="1:8">
      <c r="A16" s="34" t="s">
        <v>224</v>
      </c>
      <c r="B16" s="31" t="s">
        <v>156</v>
      </c>
      <c r="C16" s="32">
        <f t="shared" si="2"/>
        <v>0</v>
      </c>
      <c r="D16" s="32">
        <f t="shared" si="0"/>
        <v>0</v>
      </c>
      <c r="E16" s="32"/>
      <c r="F16" s="32"/>
      <c r="G16" s="32"/>
      <c r="H16" s="32"/>
    </row>
    <row r="17" ht="15" customHeight="1" spans="1:8">
      <c r="A17" s="34" t="s">
        <v>220</v>
      </c>
      <c r="B17" s="31" t="s">
        <v>158</v>
      </c>
      <c r="C17" s="32">
        <f t="shared" si="2"/>
        <v>0</v>
      </c>
      <c r="D17" s="32">
        <f t="shared" si="0"/>
        <v>0</v>
      </c>
      <c r="E17" s="32"/>
      <c r="F17" s="32"/>
      <c r="G17" s="32"/>
      <c r="H17" s="32"/>
    </row>
    <row r="18" ht="15" customHeight="1" spans="1:8">
      <c r="A18" s="34" t="s">
        <v>221</v>
      </c>
      <c r="B18" s="31" t="s">
        <v>160</v>
      </c>
      <c r="C18" s="32">
        <f t="shared" si="2"/>
        <v>0</v>
      </c>
      <c r="D18" s="32">
        <f t="shared" si="0"/>
        <v>0</v>
      </c>
      <c r="E18" s="32"/>
      <c r="F18" s="32"/>
      <c r="G18" s="32"/>
      <c r="H18" s="32"/>
    </row>
    <row r="19" ht="15" customHeight="1" spans="1:8">
      <c r="A19" s="34" t="s">
        <v>222</v>
      </c>
      <c r="B19" s="31" t="s">
        <v>162</v>
      </c>
      <c r="C19" s="32">
        <f t="shared" si="2"/>
        <v>0</v>
      </c>
      <c r="D19" s="32">
        <f t="shared" si="0"/>
        <v>0</v>
      </c>
      <c r="E19" s="32"/>
      <c r="F19" s="32"/>
      <c r="G19" s="32"/>
      <c r="H19" s="32"/>
    </row>
    <row r="20" ht="15" customHeight="1" spans="1:8">
      <c r="A20" s="34" t="s">
        <v>225</v>
      </c>
      <c r="B20" s="31" t="s">
        <v>164</v>
      </c>
      <c r="C20" s="32">
        <f t="shared" si="2"/>
        <v>0</v>
      </c>
      <c r="D20" s="32">
        <f t="shared" si="0"/>
        <v>0</v>
      </c>
      <c r="E20" s="32"/>
      <c r="F20" s="32"/>
      <c r="G20" s="32"/>
      <c r="H20" s="32"/>
    </row>
    <row r="21" ht="15" customHeight="1" spans="1:8">
      <c r="A21" s="34" t="s">
        <v>220</v>
      </c>
      <c r="B21" s="31" t="s">
        <v>138</v>
      </c>
      <c r="C21" s="32">
        <f t="shared" si="2"/>
        <v>0</v>
      </c>
      <c r="D21" s="32">
        <f t="shared" si="0"/>
        <v>0</v>
      </c>
      <c r="E21" s="32"/>
      <c r="F21" s="32"/>
      <c r="G21" s="32"/>
      <c r="H21" s="32"/>
    </row>
    <row r="22" ht="15" customHeight="1" spans="1:8">
      <c r="A22" s="34" t="s">
        <v>221</v>
      </c>
      <c r="B22" s="31" t="s">
        <v>140</v>
      </c>
      <c r="C22" s="32">
        <f t="shared" si="2"/>
        <v>0</v>
      </c>
      <c r="D22" s="32">
        <f t="shared" si="0"/>
        <v>0</v>
      </c>
      <c r="E22" s="32"/>
      <c r="F22" s="32"/>
      <c r="G22" s="32"/>
      <c r="H22" s="32"/>
    </row>
    <row r="23" ht="15" customHeight="1" spans="1:8">
      <c r="A23" s="34" t="s">
        <v>222</v>
      </c>
      <c r="B23" s="31" t="s">
        <v>142</v>
      </c>
      <c r="C23" s="32">
        <f t="shared" si="2"/>
        <v>0</v>
      </c>
      <c r="D23" s="32">
        <f t="shared" si="0"/>
        <v>0</v>
      </c>
      <c r="E23" s="32"/>
      <c r="F23" s="32"/>
      <c r="G23" s="32"/>
      <c r="H23" s="32"/>
    </row>
    <row r="24" ht="15" customHeight="1" spans="1:8">
      <c r="A24" s="34" t="s">
        <v>226</v>
      </c>
      <c r="B24" s="31" t="s">
        <v>144</v>
      </c>
      <c r="C24" s="32">
        <f t="shared" si="2"/>
        <v>0</v>
      </c>
      <c r="D24" s="32">
        <f t="shared" si="0"/>
        <v>0</v>
      </c>
      <c r="E24" s="32"/>
      <c r="F24" s="32"/>
      <c r="G24" s="32"/>
      <c r="H24" s="32"/>
    </row>
    <row r="25" ht="15" customHeight="1" spans="1:8">
      <c r="A25" s="34" t="s">
        <v>220</v>
      </c>
      <c r="B25" s="31" t="s">
        <v>146</v>
      </c>
      <c r="C25" s="32">
        <f t="shared" si="2"/>
        <v>0</v>
      </c>
      <c r="D25" s="32">
        <f t="shared" si="0"/>
        <v>0</v>
      </c>
      <c r="E25" s="32"/>
      <c r="F25" s="32"/>
      <c r="G25" s="32"/>
      <c r="H25" s="32"/>
    </row>
    <row r="26" ht="15" customHeight="1" spans="1:8">
      <c r="A26" s="34" t="s">
        <v>221</v>
      </c>
      <c r="B26" s="31" t="s">
        <v>171</v>
      </c>
      <c r="C26" s="32">
        <f t="shared" si="2"/>
        <v>0</v>
      </c>
      <c r="D26" s="32">
        <f t="shared" si="0"/>
        <v>0</v>
      </c>
      <c r="E26" s="32"/>
      <c r="F26" s="32"/>
      <c r="G26" s="32"/>
      <c r="H26" s="32"/>
    </row>
    <row r="27" ht="15" customHeight="1" spans="1:8">
      <c r="A27" s="34" t="s">
        <v>222</v>
      </c>
      <c r="B27" s="31" t="s">
        <v>173</v>
      </c>
      <c r="C27" s="32">
        <f t="shared" si="2"/>
        <v>0</v>
      </c>
      <c r="D27" s="32">
        <f t="shared" si="0"/>
        <v>0</v>
      </c>
      <c r="E27" s="32"/>
      <c r="F27" s="32"/>
      <c r="G27" s="32"/>
      <c r="H27" s="32"/>
    </row>
    <row r="28" ht="15" customHeight="1" spans="1:8">
      <c r="A28" s="33" t="s">
        <v>227</v>
      </c>
      <c r="B28" s="31" t="s">
        <v>174</v>
      </c>
      <c r="C28" s="32">
        <v>14000</v>
      </c>
      <c r="D28" s="32">
        <f t="shared" si="0"/>
        <v>0</v>
      </c>
      <c r="E28" s="32"/>
      <c r="F28" s="32"/>
      <c r="G28" s="32"/>
      <c r="H28" s="32"/>
    </row>
    <row r="29" ht="15" customHeight="1" spans="1:8">
      <c r="A29" s="33" t="s">
        <v>228</v>
      </c>
      <c r="B29" s="31" t="s">
        <v>175</v>
      </c>
      <c r="C29" s="32">
        <v>10500</v>
      </c>
      <c r="D29" s="32">
        <f t="shared" si="0"/>
        <v>0</v>
      </c>
      <c r="E29" s="32"/>
      <c r="F29" s="32"/>
      <c r="G29" s="32"/>
      <c r="H29" s="32"/>
    </row>
    <row r="30" ht="15" customHeight="1" spans="1:8">
      <c r="A30" s="33" t="s">
        <v>229</v>
      </c>
      <c r="B30" s="31" t="s">
        <v>176</v>
      </c>
      <c r="C30" s="32">
        <v>2000</v>
      </c>
      <c r="D30" s="32">
        <f t="shared" si="0"/>
        <v>0</v>
      </c>
      <c r="E30" s="32"/>
      <c r="F30" s="32"/>
      <c r="G30" s="32"/>
      <c r="H30" s="32"/>
    </row>
    <row r="31" ht="15" customHeight="1" spans="1:8">
      <c r="A31" s="33" t="s">
        <v>230</v>
      </c>
      <c r="B31" s="31" t="s">
        <v>177</v>
      </c>
      <c r="C31" s="32">
        <v>300</v>
      </c>
      <c r="D31" s="32">
        <f t="shared" si="0"/>
        <v>0</v>
      </c>
      <c r="E31" s="32"/>
      <c r="F31" s="32"/>
      <c r="G31" s="32"/>
      <c r="H31" s="32"/>
    </row>
    <row r="32" ht="15" customHeight="1" spans="1:8">
      <c r="A32" s="33" t="s">
        <v>231</v>
      </c>
      <c r="B32" s="31" t="s">
        <v>179</v>
      </c>
      <c r="C32" s="32">
        <v>100</v>
      </c>
      <c r="D32" s="32">
        <f t="shared" si="0"/>
        <v>0</v>
      </c>
      <c r="E32" s="32"/>
      <c r="F32" s="32"/>
      <c r="G32" s="32"/>
      <c r="H32" s="31" t="s">
        <v>232</v>
      </c>
    </row>
    <row r="33" ht="15" customHeight="1" spans="1:8">
      <c r="A33" s="33" t="s">
        <v>233</v>
      </c>
      <c r="B33" s="31" t="s">
        <v>181</v>
      </c>
      <c r="C33" s="32">
        <v>7236</v>
      </c>
      <c r="D33" s="32">
        <f t="shared" si="0"/>
        <v>0</v>
      </c>
      <c r="E33" s="32"/>
      <c r="F33" s="32"/>
      <c r="G33" s="32"/>
      <c r="H33" s="32"/>
    </row>
  </sheetData>
  <mergeCells count="4">
    <mergeCell ref="D3:G3"/>
    <mergeCell ref="C3:C4"/>
    <mergeCell ref="H3:H4"/>
    <mergeCell ref="A1:H2"/>
  </mergeCells>
  <pageMargins left="0.751388888888889" right="0.751388888888889" top="1" bottom="1" header="0.5" footer="0.5"/>
  <pageSetup paperSize="9" scale="8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0"/>
  <sheetViews>
    <sheetView workbookViewId="0">
      <selection activeCell="D216" sqref="D216:D219"/>
    </sheetView>
  </sheetViews>
  <sheetFormatPr defaultColWidth="9" defaultRowHeight="13.5" outlineLevelCol="4"/>
  <cols>
    <col min="1" max="1" width="18.375" style="2" customWidth="1"/>
    <col min="2" max="2" width="13.875" style="2" customWidth="1"/>
    <col min="3" max="3" width="29.625" style="1" customWidth="1"/>
    <col min="4" max="4" width="18.625" style="2" customWidth="1"/>
    <col min="5" max="5" width="40" style="2" customWidth="1"/>
    <col min="6" max="6" width="20.5" style="2" customWidth="1"/>
    <col min="7" max="16384" width="9" style="2"/>
  </cols>
  <sheetData>
    <row r="1" ht="48" customHeight="1" spans="1:5">
      <c r="A1" s="3" t="s">
        <v>234</v>
      </c>
      <c r="B1" s="3"/>
      <c r="C1" s="4"/>
      <c r="D1" s="3"/>
      <c r="E1" s="3"/>
    </row>
    <row r="2" ht="27.95" customHeight="1" spans="1:5">
      <c r="A2" s="5" t="s">
        <v>235</v>
      </c>
      <c r="B2" s="5"/>
      <c r="C2" s="5"/>
      <c r="D2" s="3"/>
      <c r="E2" s="6" t="s">
        <v>2</v>
      </c>
    </row>
    <row r="3" ht="33" customHeight="1" spans="1:5">
      <c r="A3" s="7" t="s">
        <v>236</v>
      </c>
      <c r="B3" s="8">
        <v>16642.89</v>
      </c>
      <c r="C3" s="7"/>
      <c r="D3" s="8"/>
      <c r="E3" s="7"/>
    </row>
    <row r="4" s="1" customFormat="1" ht="50.1" customHeight="1" spans="1:5">
      <c r="A4" s="7" t="s">
        <v>237</v>
      </c>
      <c r="B4" s="7" t="s">
        <v>238</v>
      </c>
      <c r="C4" s="7" t="s">
        <v>239</v>
      </c>
      <c r="D4" s="7" t="s">
        <v>240</v>
      </c>
      <c r="E4" s="7" t="s">
        <v>241</v>
      </c>
    </row>
    <row r="5" s="1" customFormat="1" ht="21" customHeight="1" spans="1:5">
      <c r="A5" s="7" t="s">
        <v>242</v>
      </c>
      <c r="B5" s="7"/>
      <c r="C5" s="7"/>
      <c r="D5" s="7">
        <v>16642.89</v>
      </c>
      <c r="E5" s="7"/>
    </row>
    <row r="6" s="1" customFormat="1" ht="21" customHeight="1" spans="1:5">
      <c r="A6" s="9" t="s">
        <v>243</v>
      </c>
      <c r="B6" s="9" t="s">
        <v>244</v>
      </c>
      <c r="C6" s="10" t="s">
        <v>245</v>
      </c>
      <c r="D6" s="10">
        <v>14</v>
      </c>
      <c r="E6" s="10" t="s">
        <v>246</v>
      </c>
    </row>
    <row r="7" s="1" customFormat="1" ht="21" customHeight="1" spans="1:5">
      <c r="A7" s="9" t="s">
        <v>243</v>
      </c>
      <c r="B7" s="9" t="s">
        <v>244</v>
      </c>
      <c r="C7" s="10" t="s">
        <v>247</v>
      </c>
      <c r="D7" s="11">
        <v>39</v>
      </c>
      <c r="E7" s="10" t="s">
        <v>246</v>
      </c>
    </row>
    <row r="8" s="1" customFormat="1" ht="21" customHeight="1" spans="1:5">
      <c r="A8" s="9" t="s">
        <v>243</v>
      </c>
      <c r="B8" s="9" t="s">
        <v>244</v>
      </c>
      <c r="C8" s="10" t="s">
        <v>248</v>
      </c>
      <c r="D8" s="11">
        <v>220</v>
      </c>
      <c r="E8" s="10" t="s">
        <v>246</v>
      </c>
    </row>
    <row r="9" s="1" customFormat="1" ht="21" customHeight="1" spans="1:5">
      <c r="A9" s="9" t="s">
        <v>243</v>
      </c>
      <c r="B9" s="9" t="s">
        <v>244</v>
      </c>
      <c r="C9" s="10" t="s">
        <v>249</v>
      </c>
      <c r="D9" s="11">
        <v>15</v>
      </c>
      <c r="E9" s="10" t="s">
        <v>246</v>
      </c>
    </row>
    <row r="10" s="1" customFormat="1" ht="21" customHeight="1" spans="1:5">
      <c r="A10" s="9" t="s">
        <v>243</v>
      </c>
      <c r="B10" s="9" t="s">
        <v>244</v>
      </c>
      <c r="C10" s="10" t="s">
        <v>250</v>
      </c>
      <c r="D10" s="11">
        <v>18</v>
      </c>
      <c r="E10" s="10" t="s">
        <v>246</v>
      </c>
    </row>
    <row r="11" s="1" customFormat="1" ht="21" customHeight="1" spans="1:5">
      <c r="A11" s="9" t="s">
        <v>243</v>
      </c>
      <c r="B11" s="9" t="s">
        <v>244</v>
      </c>
      <c r="C11" s="10" t="s">
        <v>251</v>
      </c>
      <c r="D11" s="11">
        <v>20</v>
      </c>
      <c r="E11" s="10" t="s">
        <v>246</v>
      </c>
    </row>
    <row r="12" s="1" customFormat="1" ht="21" customHeight="1" spans="1:5">
      <c r="A12" s="9" t="s">
        <v>243</v>
      </c>
      <c r="B12" s="9" t="s">
        <v>244</v>
      </c>
      <c r="C12" s="10" t="s">
        <v>252</v>
      </c>
      <c r="D12" s="11">
        <v>19</v>
      </c>
      <c r="E12" s="10" t="s">
        <v>246</v>
      </c>
    </row>
    <row r="13" s="1" customFormat="1" ht="21" customHeight="1" spans="1:5">
      <c r="A13" s="9" t="s">
        <v>243</v>
      </c>
      <c r="B13" s="9" t="s">
        <v>244</v>
      </c>
      <c r="C13" s="10" t="s">
        <v>253</v>
      </c>
      <c r="D13" s="11">
        <v>200</v>
      </c>
      <c r="E13" s="10" t="s">
        <v>246</v>
      </c>
    </row>
    <row r="14" s="1" customFormat="1" ht="21" customHeight="1" spans="1:5">
      <c r="A14" s="9" t="s">
        <v>243</v>
      </c>
      <c r="B14" s="9" t="s">
        <v>244</v>
      </c>
      <c r="C14" s="10" t="s">
        <v>254</v>
      </c>
      <c r="D14" s="11">
        <v>2.9</v>
      </c>
      <c r="E14" s="10" t="s">
        <v>246</v>
      </c>
    </row>
    <row r="15" s="1" customFormat="1" ht="21" customHeight="1" spans="1:5">
      <c r="A15" s="9" t="s">
        <v>243</v>
      </c>
      <c r="B15" s="9" t="s">
        <v>244</v>
      </c>
      <c r="C15" s="10" t="s">
        <v>255</v>
      </c>
      <c r="D15" s="12">
        <v>330</v>
      </c>
      <c r="E15" s="10" t="s">
        <v>246</v>
      </c>
    </row>
    <row r="16" s="1" customFormat="1" ht="21" customHeight="1" spans="1:5">
      <c r="A16" s="9" t="s">
        <v>243</v>
      </c>
      <c r="B16" s="9" t="s">
        <v>244</v>
      </c>
      <c r="C16" s="10" t="s">
        <v>256</v>
      </c>
      <c r="D16" s="13">
        <v>140</v>
      </c>
      <c r="E16" s="10" t="s">
        <v>246</v>
      </c>
    </row>
    <row r="17" s="1" customFormat="1" ht="21" customHeight="1" spans="1:5">
      <c r="A17" s="9" t="s">
        <v>243</v>
      </c>
      <c r="B17" s="9" t="s">
        <v>244</v>
      </c>
      <c r="C17" s="10" t="s">
        <v>257</v>
      </c>
      <c r="D17" s="14">
        <v>30</v>
      </c>
      <c r="E17" s="10" t="s">
        <v>246</v>
      </c>
    </row>
    <row r="18" s="1" customFormat="1" ht="21" customHeight="1" spans="1:5">
      <c r="A18" s="9" t="s">
        <v>243</v>
      </c>
      <c r="B18" s="9" t="s">
        <v>244</v>
      </c>
      <c r="C18" s="10" t="s">
        <v>258</v>
      </c>
      <c r="D18" s="14">
        <v>220</v>
      </c>
      <c r="E18" s="10" t="s">
        <v>246</v>
      </c>
    </row>
    <row r="19" s="1" customFormat="1" ht="21" customHeight="1" spans="1:5">
      <c r="A19" s="9" t="s">
        <v>243</v>
      </c>
      <c r="B19" s="9" t="s">
        <v>244</v>
      </c>
      <c r="C19" s="10" t="s">
        <v>259</v>
      </c>
      <c r="D19" s="11">
        <v>13</v>
      </c>
      <c r="E19" s="10" t="s">
        <v>246</v>
      </c>
    </row>
    <row r="20" s="1" customFormat="1" ht="21" customHeight="1" spans="1:5">
      <c r="A20" s="9" t="s">
        <v>243</v>
      </c>
      <c r="B20" s="9" t="s">
        <v>244</v>
      </c>
      <c r="C20" s="10" t="s">
        <v>260</v>
      </c>
      <c r="D20" s="11">
        <v>3.5</v>
      </c>
      <c r="E20" s="10" t="s">
        <v>246</v>
      </c>
    </row>
    <row r="21" s="1" customFormat="1" ht="21" customHeight="1" spans="1:5">
      <c r="A21" s="9" t="s">
        <v>243</v>
      </c>
      <c r="B21" s="9" t="s">
        <v>244</v>
      </c>
      <c r="C21" s="10" t="s">
        <v>261</v>
      </c>
      <c r="D21" s="11">
        <v>120</v>
      </c>
      <c r="E21" s="10" t="s">
        <v>246</v>
      </c>
    </row>
    <row r="22" s="1" customFormat="1" ht="21" customHeight="1" spans="1:5">
      <c r="A22" s="9" t="s">
        <v>243</v>
      </c>
      <c r="B22" s="9" t="s">
        <v>244</v>
      </c>
      <c r="C22" s="10" t="s">
        <v>262</v>
      </c>
      <c r="D22" s="11">
        <v>18</v>
      </c>
      <c r="E22" s="10" t="s">
        <v>246</v>
      </c>
    </row>
    <row r="23" s="1" customFormat="1" ht="21" customHeight="1" spans="1:5">
      <c r="A23" s="9" t="s">
        <v>243</v>
      </c>
      <c r="B23" s="9" t="s">
        <v>244</v>
      </c>
      <c r="C23" s="10" t="s">
        <v>263</v>
      </c>
      <c r="D23" s="11">
        <v>140</v>
      </c>
      <c r="E23" s="10" t="s">
        <v>246</v>
      </c>
    </row>
    <row r="24" s="1" customFormat="1" ht="21" customHeight="1" spans="1:5">
      <c r="A24" s="9" t="s">
        <v>243</v>
      </c>
      <c r="B24" s="9" t="s">
        <v>244</v>
      </c>
      <c r="C24" s="10" t="s">
        <v>264</v>
      </c>
      <c r="D24" s="14">
        <v>180</v>
      </c>
      <c r="E24" s="10" t="s">
        <v>246</v>
      </c>
    </row>
    <row r="25" s="1" customFormat="1" ht="21" customHeight="1" spans="1:5">
      <c r="A25" s="9" t="s">
        <v>243</v>
      </c>
      <c r="B25" s="9" t="s">
        <v>244</v>
      </c>
      <c r="C25" s="10" t="s">
        <v>265</v>
      </c>
      <c r="D25" s="14">
        <v>40</v>
      </c>
      <c r="E25" s="10" t="s">
        <v>246</v>
      </c>
    </row>
    <row r="26" s="1" customFormat="1" ht="21" customHeight="1" spans="1:5">
      <c r="A26" s="9" t="s">
        <v>243</v>
      </c>
      <c r="B26" s="9" t="s">
        <v>244</v>
      </c>
      <c r="C26" s="10" t="s">
        <v>266</v>
      </c>
      <c r="D26" s="14">
        <v>28</v>
      </c>
      <c r="E26" s="10" t="s">
        <v>246</v>
      </c>
    </row>
    <row r="27" s="1" customFormat="1" ht="21" customHeight="1" spans="1:5">
      <c r="A27" s="9" t="s">
        <v>243</v>
      </c>
      <c r="B27" s="9" t="s">
        <v>244</v>
      </c>
      <c r="C27" s="10" t="s">
        <v>267</v>
      </c>
      <c r="D27" s="11">
        <v>6.9</v>
      </c>
      <c r="E27" s="10" t="s">
        <v>246</v>
      </c>
    </row>
    <row r="28" s="1" customFormat="1" ht="21" customHeight="1" spans="1:5">
      <c r="A28" s="9" t="s">
        <v>243</v>
      </c>
      <c r="B28" s="9" t="s">
        <v>244</v>
      </c>
      <c r="C28" s="10" t="s">
        <v>268</v>
      </c>
      <c r="D28" s="11">
        <v>20</v>
      </c>
      <c r="E28" s="10" t="s">
        <v>246</v>
      </c>
    </row>
    <row r="29" s="1" customFormat="1" ht="21" customHeight="1" spans="1:5">
      <c r="A29" s="9" t="s">
        <v>243</v>
      </c>
      <c r="B29" s="9" t="s">
        <v>244</v>
      </c>
      <c r="C29" s="10" t="s">
        <v>269</v>
      </c>
      <c r="D29" s="11">
        <v>0.32</v>
      </c>
      <c r="E29" s="10" t="s">
        <v>246</v>
      </c>
    </row>
    <row r="30" s="1" customFormat="1" ht="21" customHeight="1" spans="1:5">
      <c r="A30" s="9" t="s">
        <v>243</v>
      </c>
      <c r="B30" s="9" t="s">
        <v>244</v>
      </c>
      <c r="C30" s="10" t="s">
        <v>270</v>
      </c>
      <c r="D30" s="11">
        <v>0.59</v>
      </c>
      <c r="E30" s="10" t="s">
        <v>246</v>
      </c>
    </row>
    <row r="31" s="1" customFormat="1" ht="27" spans="1:5">
      <c r="A31" s="9" t="s">
        <v>243</v>
      </c>
      <c r="B31" s="9" t="s">
        <v>244</v>
      </c>
      <c r="C31" s="10" t="s">
        <v>271</v>
      </c>
      <c r="D31" s="11">
        <v>1.24</v>
      </c>
      <c r="E31" s="10" t="s">
        <v>246</v>
      </c>
    </row>
    <row r="32" s="1" customFormat="1" ht="27" spans="1:5">
      <c r="A32" s="9" t="s">
        <v>243</v>
      </c>
      <c r="B32" s="9" t="s">
        <v>244</v>
      </c>
      <c r="C32" s="10" t="s">
        <v>272</v>
      </c>
      <c r="D32" s="11">
        <v>27</v>
      </c>
      <c r="E32" s="10" t="s">
        <v>246</v>
      </c>
    </row>
    <row r="33" s="1" customFormat="1" ht="27" spans="1:5">
      <c r="A33" s="9" t="s">
        <v>243</v>
      </c>
      <c r="B33" s="9" t="s">
        <v>244</v>
      </c>
      <c r="C33" s="10" t="s">
        <v>273</v>
      </c>
      <c r="D33" s="11">
        <v>18</v>
      </c>
      <c r="E33" s="10" t="s">
        <v>246</v>
      </c>
    </row>
    <row r="34" s="1" customFormat="1" ht="27" spans="1:5">
      <c r="A34" s="9" t="s">
        <v>243</v>
      </c>
      <c r="B34" s="9" t="s">
        <v>244</v>
      </c>
      <c r="C34" s="10" t="s">
        <v>274</v>
      </c>
      <c r="D34" s="11">
        <v>17.5</v>
      </c>
      <c r="E34" s="10" t="s">
        <v>246</v>
      </c>
    </row>
    <row r="35" s="1" customFormat="1" ht="27" spans="1:5">
      <c r="A35" s="9" t="s">
        <v>243</v>
      </c>
      <c r="B35" s="9" t="s">
        <v>244</v>
      </c>
      <c r="C35" s="10" t="s">
        <v>275</v>
      </c>
      <c r="D35" s="11">
        <v>140</v>
      </c>
      <c r="E35" s="10" t="s">
        <v>246</v>
      </c>
    </row>
    <row r="36" s="1" customFormat="1" ht="27" spans="1:5">
      <c r="A36" s="9" t="s">
        <v>243</v>
      </c>
      <c r="B36" s="9" t="s">
        <v>244</v>
      </c>
      <c r="C36" s="10" t="s">
        <v>276</v>
      </c>
      <c r="D36" s="14">
        <v>100</v>
      </c>
      <c r="E36" s="10" t="s">
        <v>246</v>
      </c>
    </row>
    <row r="37" s="1" customFormat="1" ht="27" spans="1:5">
      <c r="A37" s="9" t="s">
        <v>243</v>
      </c>
      <c r="B37" s="9" t="s">
        <v>244</v>
      </c>
      <c r="C37" s="10" t="s">
        <v>277</v>
      </c>
      <c r="D37" s="11">
        <v>140</v>
      </c>
      <c r="E37" s="10" t="s">
        <v>246</v>
      </c>
    </row>
    <row r="38" s="1" customFormat="1" ht="27" spans="1:5">
      <c r="A38" s="9" t="s">
        <v>243</v>
      </c>
      <c r="B38" s="9" t="s">
        <v>244</v>
      </c>
      <c r="C38" s="10" t="s">
        <v>278</v>
      </c>
      <c r="D38" s="11">
        <v>140</v>
      </c>
      <c r="E38" s="10" t="s">
        <v>246</v>
      </c>
    </row>
    <row r="39" s="1" customFormat="1" ht="27" spans="1:5">
      <c r="A39" s="9" t="s">
        <v>243</v>
      </c>
      <c r="B39" s="9" t="s">
        <v>244</v>
      </c>
      <c r="C39" s="10" t="s">
        <v>279</v>
      </c>
      <c r="D39" s="11">
        <v>20</v>
      </c>
      <c r="E39" s="10" t="s">
        <v>246</v>
      </c>
    </row>
    <row r="40" s="1" customFormat="1" ht="27" spans="1:5">
      <c r="A40" s="9" t="s">
        <v>243</v>
      </c>
      <c r="B40" s="9" t="s">
        <v>244</v>
      </c>
      <c r="C40" s="10" t="s">
        <v>280</v>
      </c>
      <c r="D40" s="14">
        <v>50</v>
      </c>
      <c r="E40" s="10" t="s">
        <v>246</v>
      </c>
    </row>
    <row r="41" s="1" customFormat="1" ht="27" spans="1:5">
      <c r="A41" s="9" t="s">
        <v>243</v>
      </c>
      <c r="B41" s="9" t="s">
        <v>244</v>
      </c>
      <c r="C41" s="10" t="s">
        <v>281</v>
      </c>
      <c r="D41" s="14">
        <v>40</v>
      </c>
      <c r="E41" s="10" t="s">
        <v>246</v>
      </c>
    </row>
    <row r="42" s="1" customFormat="1" ht="27" spans="1:5">
      <c r="A42" s="9" t="s">
        <v>243</v>
      </c>
      <c r="B42" s="9" t="s">
        <v>244</v>
      </c>
      <c r="C42" s="10" t="s">
        <v>282</v>
      </c>
      <c r="D42" s="14">
        <v>32</v>
      </c>
      <c r="E42" s="10" t="s">
        <v>246</v>
      </c>
    </row>
    <row r="43" s="1" customFormat="1" ht="27" spans="1:5">
      <c r="A43" s="9" t="s">
        <v>243</v>
      </c>
      <c r="B43" s="9" t="s">
        <v>244</v>
      </c>
      <c r="C43" s="10" t="s">
        <v>283</v>
      </c>
      <c r="D43" s="11">
        <v>250</v>
      </c>
      <c r="E43" s="10" t="s">
        <v>246</v>
      </c>
    </row>
    <row r="44" s="1" customFormat="1" ht="27" spans="1:5">
      <c r="A44" s="9" t="s">
        <v>243</v>
      </c>
      <c r="B44" s="9" t="s">
        <v>244</v>
      </c>
      <c r="C44" s="10" t="s">
        <v>284</v>
      </c>
      <c r="D44" s="14">
        <v>120</v>
      </c>
      <c r="E44" s="10" t="s">
        <v>246</v>
      </c>
    </row>
    <row r="45" s="1" customFormat="1" ht="27" spans="1:5">
      <c r="A45" s="9" t="s">
        <v>243</v>
      </c>
      <c r="B45" s="9" t="s">
        <v>244</v>
      </c>
      <c r="C45" s="10" t="s">
        <v>285</v>
      </c>
      <c r="D45" s="11">
        <v>21</v>
      </c>
      <c r="E45" s="10" t="s">
        <v>246</v>
      </c>
    </row>
    <row r="46" s="1" customFormat="1" ht="27" spans="1:5">
      <c r="A46" s="9" t="s">
        <v>243</v>
      </c>
      <c r="B46" s="9" t="s">
        <v>244</v>
      </c>
      <c r="C46" s="10" t="s">
        <v>286</v>
      </c>
      <c r="D46" s="12">
        <v>85</v>
      </c>
      <c r="E46" s="10" t="s">
        <v>246</v>
      </c>
    </row>
    <row r="47" s="1" customFormat="1" ht="27" spans="1:5">
      <c r="A47" s="9" t="s">
        <v>243</v>
      </c>
      <c r="B47" s="9" t="s">
        <v>244</v>
      </c>
      <c r="C47" s="10" t="s">
        <v>287</v>
      </c>
      <c r="D47" s="11">
        <v>85</v>
      </c>
      <c r="E47" s="10" t="s">
        <v>246</v>
      </c>
    </row>
    <row r="48" s="1" customFormat="1" ht="27" spans="1:5">
      <c r="A48" s="9" t="s">
        <v>243</v>
      </c>
      <c r="B48" s="9" t="s">
        <v>244</v>
      </c>
      <c r="C48" s="10" t="s">
        <v>288</v>
      </c>
      <c r="D48" s="15">
        <v>15</v>
      </c>
      <c r="E48" s="10" t="s">
        <v>246</v>
      </c>
    </row>
    <row r="49" s="1" customFormat="1" ht="27" spans="1:5">
      <c r="A49" s="9" t="s">
        <v>243</v>
      </c>
      <c r="B49" s="9" t="s">
        <v>244</v>
      </c>
      <c r="C49" s="10" t="s">
        <v>289</v>
      </c>
      <c r="D49" s="16">
        <v>0.3</v>
      </c>
      <c r="E49" s="10" t="s">
        <v>246</v>
      </c>
    </row>
    <row r="50" s="1" customFormat="1" ht="27" spans="1:5">
      <c r="A50" s="9" t="s">
        <v>243</v>
      </c>
      <c r="B50" s="9" t="s">
        <v>244</v>
      </c>
      <c r="C50" s="10" t="s">
        <v>290</v>
      </c>
      <c r="D50" s="16">
        <v>3</v>
      </c>
      <c r="E50" s="10" t="s">
        <v>246</v>
      </c>
    </row>
    <row r="51" s="1" customFormat="1" ht="27" spans="1:5">
      <c r="A51" s="9" t="s">
        <v>243</v>
      </c>
      <c r="B51" s="9" t="s">
        <v>244</v>
      </c>
      <c r="C51" s="10" t="s">
        <v>291</v>
      </c>
      <c r="D51" s="16">
        <v>2</v>
      </c>
      <c r="E51" s="10" t="s">
        <v>246</v>
      </c>
    </row>
    <row r="52" s="1" customFormat="1" ht="27" spans="1:5">
      <c r="A52" s="9" t="s">
        <v>243</v>
      </c>
      <c r="B52" s="9" t="s">
        <v>244</v>
      </c>
      <c r="C52" s="10" t="s">
        <v>292</v>
      </c>
      <c r="D52" s="16">
        <v>6</v>
      </c>
      <c r="E52" s="10" t="s">
        <v>246</v>
      </c>
    </row>
    <row r="53" s="1" customFormat="1" ht="27" spans="1:5">
      <c r="A53" s="9" t="s">
        <v>243</v>
      </c>
      <c r="B53" s="9" t="s">
        <v>244</v>
      </c>
      <c r="C53" s="10" t="s">
        <v>293</v>
      </c>
      <c r="D53" s="11">
        <v>330</v>
      </c>
      <c r="E53" s="10" t="s">
        <v>246</v>
      </c>
    </row>
    <row r="54" s="1" customFormat="1" ht="27" spans="1:5">
      <c r="A54" s="9" t="s">
        <v>243</v>
      </c>
      <c r="B54" s="9" t="s">
        <v>244</v>
      </c>
      <c r="C54" s="10" t="s">
        <v>294</v>
      </c>
      <c r="D54" s="11">
        <v>300</v>
      </c>
      <c r="E54" s="10" t="s">
        <v>246</v>
      </c>
    </row>
    <row r="55" s="1" customFormat="1" ht="27" spans="1:5">
      <c r="A55" s="9" t="s">
        <v>243</v>
      </c>
      <c r="B55" s="9" t="s">
        <v>244</v>
      </c>
      <c r="C55" s="10" t="s">
        <v>295</v>
      </c>
      <c r="D55" s="11">
        <v>240</v>
      </c>
      <c r="E55" s="10" t="s">
        <v>246</v>
      </c>
    </row>
    <row r="56" s="1" customFormat="1" ht="27" spans="1:5">
      <c r="A56" s="9" t="s">
        <v>243</v>
      </c>
      <c r="B56" s="9" t="s">
        <v>244</v>
      </c>
      <c r="C56" s="10" t="s">
        <v>296</v>
      </c>
      <c r="D56" s="11">
        <v>25</v>
      </c>
      <c r="E56" s="10" t="s">
        <v>246</v>
      </c>
    </row>
    <row r="57" s="1" customFormat="1" ht="27" spans="1:5">
      <c r="A57" s="9" t="s">
        <v>243</v>
      </c>
      <c r="B57" s="9" t="s">
        <v>244</v>
      </c>
      <c r="C57" s="10" t="s">
        <v>297</v>
      </c>
      <c r="D57" s="11">
        <v>19.6</v>
      </c>
      <c r="E57" s="10" t="s">
        <v>246</v>
      </c>
    </row>
    <row r="58" s="1" customFormat="1" ht="27" spans="1:5">
      <c r="A58" s="9" t="s">
        <v>243</v>
      </c>
      <c r="B58" s="9" t="s">
        <v>244</v>
      </c>
      <c r="C58" s="10" t="s">
        <v>298</v>
      </c>
      <c r="D58" s="11">
        <v>20</v>
      </c>
      <c r="E58" s="10" t="s">
        <v>246</v>
      </c>
    </row>
    <row r="59" s="1" customFormat="1" ht="27" spans="1:5">
      <c r="A59" s="9" t="s">
        <v>243</v>
      </c>
      <c r="B59" s="9" t="s">
        <v>244</v>
      </c>
      <c r="C59" s="10" t="s">
        <v>299</v>
      </c>
      <c r="D59" s="11">
        <v>7.6</v>
      </c>
      <c r="E59" s="10" t="s">
        <v>246</v>
      </c>
    </row>
    <row r="60" s="1" customFormat="1" ht="27" spans="1:5">
      <c r="A60" s="9" t="s">
        <v>243</v>
      </c>
      <c r="B60" s="9" t="s">
        <v>244</v>
      </c>
      <c r="C60" s="10" t="s">
        <v>300</v>
      </c>
      <c r="D60" s="11">
        <v>1</v>
      </c>
      <c r="E60" s="10" t="s">
        <v>246</v>
      </c>
    </row>
    <row r="61" s="1" customFormat="1" ht="27" spans="1:5">
      <c r="A61" s="9" t="s">
        <v>243</v>
      </c>
      <c r="B61" s="9" t="s">
        <v>244</v>
      </c>
      <c r="C61" s="10" t="s">
        <v>301</v>
      </c>
      <c r="D61" s="11">
        <v>0.68</v>
      </c>
      <c r="E61" s="10" t="s">
        <v>246</v>
      </c>
    </row>
    <row r="62" s="1" customFormat="1" ht="27" spans="1:5">
      <c r="A62" s="9" t="s">
        <v>243</v>
      </c>
      <c r="B62" s="9" t="s">
        <v>244</v>
      </c>
      <c r="C62" s="10" t="s">
        <v>302</v>
      </c>
      <c r="D62" s="11">
        <v>20</v>
      </c>
      <c r="E62" s="10" t="s">
        <v>246</v>
      </c>
    </row>
    <row r="63" s="1" customFormat="1" ht="27" spans="1:5">
      <c r="A63" s="9" t="s">
        <v>243</v>
      </c>
      <c r="B63" s="9" t="s">
        <v>244</v>
      </c>
      <c r="C63" s="10" t="s">
        <v>303</v>
      </c>
      <c r="D63" s="11">
        <v>1.4</v>
      </c>
      <c r="E63" s="10" t="s">
        <v>246</v>
      </c>
    </row>
    <row r="64" s="1" customFormat="1" ht="27" spans="1:5">
      <c r="A64" s="9" t="s">
        <v>243</v>
      </c>
      <c r="B64" s="9" t="s">
        <v>244</v>
      </c>
      <c r="C64" s="10" t="s">
        <v>304</v>
      </c>
      <c r="D64" s="17">
        <v>96</v>
      </c>
      <c r="E64" s="10" t="s">
        <v>246</v>
      </c>
    </row>
    <row r="65" s="1" customFormat="1" ht="27" spans="1:5">
      <c r="A65" s="9" t="s">
        <v>243</v>
      </c>
      <c r="B65" s="9" t="s">
        <v>244</v>
      </c>
      <c r="C65" s="10" t="s">
        <v>305</v>
      </c>
      <c r="D65" s="17">
        <v>140</v>
      </c>
      <c r="E65" s="10" t="s">
        <v>246</v>
      </c>
    </row>
    <row r="66" s="1" customFormat="1" ht="27" spans="1:5">
      <c r="A66" s="9" t="s">
        <v>243</v>
      </c>
      <c r="B66" s="9" t="s">
        <v>244</v>
      </c>
      <c r="C66" s="10" t="s">
        <v>306</v>
      </c>
      <c r="D66" s="17">
        <v>25</v>
      </c>
      <c r="E66" s="10" t="s">
        <v>246</v>
      </c>
    </row>
    <row r="67" s="1" customFormat="1" ht="27" spans="1:5">
      <c r="A67" s="9" t="s">
        <v>243</v>
      </c>
      <c r="B67" s="9" t="s">
        <v>244</v>
      </c>
      <c r="C67" s="10" t="s">
        <v>307</v>
      </c>
      <c r="D67" s="17">
        <v>33</v>
      </c>
      <c r="E67" s="10" t="s">
        <v>246</v>
      </c>
    </row>
    <row r="68" s="1" customFormat="1" ht="27" spans="1:5">
      <c r="A68" s="9" t="s">
        <v>243</v>
      </c>
      <c r="B68" s="9" t="s">
        <v>244</v>
      </c>
      <c r="C68" s="10" t="s">
        <v>308</v>
      </c>
      <c r="D68" s="17">
        <v>33</v>
      </c>
      <c r="E68" s="10" t="s">
        <v>246</v>
      </c>
    </row>
    <row r="69" s="1" customFormat="1" ht="27" spans="1:5">
      <c r="A69" s="9" t="s">
        <v>243</v>
      </c>
      <c r="B69" s="9" t="s">
        <v>244</v>
      </c>
      <c r="C69" s="10" t="s">
        <v>309</v>
      </c>
      <c r="D69" s="17">
        <v>165</v>
      </c>
      <c r="E69" s="10" t="s">
        <v>246</v>
      </c>
    </row>
    <row r="70" s="1" customFormat="1" ht="27" spans="1:5">
      <c r="A70" s="9" t="s">
        <v>243</v>
      </c>
      <c r="B70" s="9" t="s">
        <v>244</v>
      </c>
      <c r="C70" s="10" t="s">
        <v>310</v>
      </c>
      <c r="D70" s="17">
        <v>10.5</v>
      </c>
      <c r="E70" s="10" t="s">
        <v>246</v>
      </c>
    </row>
    <row r="71" s="1" customFormat="1" ht="27" spans="1:5">
      <c r="A71" s="9" t="s">
        <v>243</v>
      </c>
      <c r="B71" s="9" t="s">
        <v>244</v>
      </c>
      <c r="C71" s="10" t="s">
        <v>311</v>
      </c>
      <c r="D71" s="17">
        <v>13.5</v>
      </c>
      <c r="E71" s="10" t="s">
        <v>246</v>
      </c>
    </row>
    <row r="72" s="1" customFormat="1" ht="27" spans="1:5">
      <c r="A72" s="9" t="s">
        <v>243</v>
      </c>
      <c r="B72" s="9" t="s">
        <v>244</v>
      </c>
      <c r="C72" s="10" t="s">
        <v>312</v>
      </c>
      <c r="D72" s="11">
        <v>95</v>
      </c>
      <c r="E72" s="10" t="s">
        <v>246</v>
      </c>
    </row>
    <row r="73" s="1" customFormat="1" ht="27" spans="1:5">
      <c r="A73" s="9" t="s">
        <v>243</v>
      </c>
      <c r="B73" s="9" t="s">
        <v>244</v>
      </c>
      <c r="C73" s="10" t="s">
        <v>313</v>
      </c>
      <c r="D73" s="11">
        <v>30.8</v>
      </c>
      <c r="E73" s="10" t="s">
        <v>246</v>
      </c>
    </row>
    <row r="74" s="1" customFormat="1" ht="27" spans="1:5">
      <c r="A74" s="9" t="s">
        <v>243</v>
      </c>
      <c r="B74" s="9" t="s">
        <v>244</v>
      </c>
      <c r="C74" s="10" t="s">
        <v>314</v>
      </c>
      <c r="D74" s="14">
        <v>22.4</v>
      </c>
      <c r="E74" s="10" t="s">
        <v>246</v>
      </c>
    </row>
    <row r="75" s="1" customFormat="1" ht="27" spans="1:5">
      <c r="A75" s="9" t="s">
        <v>243</v>
      </c>
      <c r="B75" s="9" t="s">
        <v>244</v>
      </c>
      <c r="C75" s="10" t="s">
        <v>315</v>
      </c>
      <c r="D75" s="14">
        <v>5.6</v>
      </c>
      <c r="E75" s="10" t="s">
        <v>246</v>
      </c>
    </row>
    <row r="76" s="1" customFormat="1" ht="27" spans="1:5">
      <c r="A76" s="9" t="s">
        <v>243</v>
      </c>
      <c r="B76" s="9" t="s">
        <v>244</v>
      </c>
      <c r="C76" s="10" t="s">
        <v>316</v>
      </c>
      <c r="D76" s="11">
        <v>48</v>
      </c>
      <c r="E76" s="10" t="s">
        <v>246</v>
      </c>
    </row>
    <row r="77" s="1" customFormat="1" ht="27" spans="1:5">
      <c r="A77" s="9" t="s">
        <v>243</v>
      </c>
      <c r="B77" s="9" t="s">
        <v>244</v>
      </c>
      <c r="C77" s="10" t="s">
        <v>317</v>
      </c>
      <c r="D77" s="11">
        <v>48</v>
      </c>
      <c r="E77" s="10" t="s">
        <v>246</v>
      </c>
    </row>
    <row r="78" s="1" customFormat="1" ht="27" spans="1:5">
      <c r="A78" s="9" t="s">
        <v>243</v>
      </c>
      <c r="B78" s="9" t="s">
        <v>244</v>
      </c>
      <c r="C78" s="10" t="s">
        <v>318</v>
      </c>
      <c r="D78" s="11">
        <v>150</v>
      </c>
      <c r="E78" s="10" t="s">
        <v>246</v>
      </c>
    </row>
    <row r="79" s="1" customFormat="1" ht="27" spans="1:5">
      <c r="A79" s="9" t="s">
        <v>243</v>
      </c>
      <c r="B79" s="9" t="s">
        <v>244</v>
      </c>
      <c r="C79" s="10" t="s">
        <v>319</v>
      </c>
      <c r="D79" s="11">
        <v>0.6</v>
      </c>
      <c r="E79" s="10" t="s">
        <v>246</v>
      </c>
    </row>
    <row r="80" s="1" customFormat="1" ht="27" spans="1:5">
      <c r="A80" s="9" t="s">
        <v>243</v>
      </c>
      <c r="B80" s="9" t="s">
        <v>244</v>
      </c>
      <c r="C80" s="10" t="s">
        <v>320</v>
      </c>
      <c r="D80" s="14">
        <v>2.8</v>
      </c>
      <c r="E80" s="10" t="s">
        <v>246</v>
      </c>
    </row>
    <row r="81" s="1" customFormat="1" ht="27" spans="1:5">
      <c r="A81" s="9" t="s">
        <v>243</v>
      </c>
      <c r="B81" s="9" t="s">
        <v>244</v>
      </c>
      <c r="C81" s="10" t="s">
        <v>321</v>
      </c>
      <c r="D81" s="11">
        <v>0.67</v>
      </c>
      <c r="E81" s="10" t="s">
        <v>246</v>
      </c>
    </row>
    <row r="82" s="1" customFormat="1" ht="27" spans="1:5">
      <c r="A82" s="9" t="s">
        <v>243</v>
      </c>
      <c r="B82" s="9" t="s">
        <v>244</v>
      </c>
      <c r="C82" s="10" t="s">
        <v>322</v>
      </c>
      <c r="D82" s="11">
        <v>0.68</v>
      </c>
      <c r="E82" s="10" t="s">
        <v>246</v>
      </c>
    </row>
    <row r="83" s="1" customFormat="1" ht="27" spans="1:5">
      <c r="A83" s="9" t="s">
        <v>243</v>
      </c>
      <c r="B83" s="9" t="s">
        <v>244</v>
      </c>
      <c r="C83" s="10" t="s">
        <v>321</v>
      </c>
      <c r="D83" s="11">
        <v>0.15</v>
      </c>
      <c r="E83" s="10" t="s">
        <v>246</v>
      </c>
    </row>
    <row r="84" s="1" customFormat="1" ht="27" spans="1:5">
      <c r="A84" s="9" t="s">
        <v>243</v>
      </c>
      <c r="B84" s="9" t="s">
        <v>244</v>
      </c>
      <c r="C84" s="10" t="s">
        <v>323</v>
      </c>
      <c r="D84" s="11">
        <v>0.38</v>
      </c>
      <c r="E84" s="10" t="s">
        <v>246</v>
      </c>
    </row>
    <row r="85" s="1" customFormat="1" ht="27" spans="1:5">
      <c r="A85" s="9" t="s">
        <v>243</v>
      </c>
      <c r="B85" s="9" t="s">
        <v>244</v>
      </c>
      <c r="C85" s="10" t="s">
        <v>324</v>
      </c>
      <c r="D85" s="11">
        <v>0.34</v>
      </c>
      <c r="E85" s="10" t="s">
        <v>246</v>
      </c>
    </row>
    <row r="86" s="1" customFormat="1" ht="67.5" spans="1:5">
      <c r="A86" s="9" t="s">
        <v>243</v>
      </c>
      <c r="B86" s="9" t="s">
        <v>244</v>
      </c>
      <c r="C86" s="10" t="s">
        <v>325</v>
      </c>
      <c r="D86" s="11">
        <v>4.21</v>
      </c>
      <c r="E86" s="10" t="s">
        <v>246</v>
      </c>
    </row>
    <row r="87" s="1" customFormat="1" ht="40.5" spans="1:5">
      <c r="A87" s="9" t="s">
        <v>243</v>
      </c>
      <c r="B87" s="9" t="s">
        <v>244</v>
      </c>
      <c r="C87" s="10" t="s">
        <v>326</v>
      </c>
      <c r="D87" s="11">
        <v>3.84</v>
      </c>
      <c r="E87" s="10" t="s">
        <v>246</v>
      </c>
    </row>
    <row r="88" s="1" customFormat="1" ht="67.5" spans="1:5">
      <c r="A88" s="9" t="s">
        <v>243</v>
      </c>
      <c r="B88" s="9" t="s">
        <v>244</v>
      </c>
      <c r="C88" s="10" t="s">
        <v>327</v>
      </c>
      <c r="D88" s="11">
        <v>2.9</v>
      </c>
      <c r="E88" s="10" t="s">
        <v>246</v>
      </c>
    </row>
    <row r="89" s="1" customFormat="1" ht="27" spans="1:5">
      <c r="A89" s="9" t="s">
        <v>243</v>
      </c>
      <c r="B89" s="9" t="s">
        <v>244</v>
      </c>
      <c r="C89" s="10" t="s">
        <v>328</v>
      </c>
      <c r="D89" s="18">
        <v>3.5</v>
      </c>
      <c r="E89" s="10" t="s">
        <v>246</v>
      </c>
    </row>
    <row r="90" s="1" customFormat="1" ht="27" spans="1:5">
      <c r="A90" s="9" t="s">
        <v>243</v>
      </c>
      <c r="B90" s="9" t="s">
        <v>244</v>
      </c>
      <c r="C90" s="10" t="s">
        <v>329</v>
      </c>
      <c r="D90" s="18">
        <v>0.65</v>
      </c>
      <c r="E90" s="10" t="s">
        <v>246</v>
      </c>
    </row>
    <row r="91" s="1" customFormat="1" ht="27" spans="1:5">
      <c r="A91" s="9" t="s">
        <v>243</v>
      </c>
      <c r="B91" s="9" t="s">
        <v>244</v>
      </c>
      <c r="C91" s="10" t="s">
        <v>330</v>
      </c>
      <c r="D91" s="18">
        <v>0.5</v>
      </c>
      <c r="E91" s="10" t="s">
        <v>246</v>
      </c>
    </row>
    <row r="92" s="1" customFormat="1" ht="27" spans="1:5">
      <c r="A92" s="9" t="s">
        <v>243</v>
      </c>
      <c r="B92" s="9" t="s">
        <v>244</v>
      </c>
      <c r="C92" s="10" t="s">
        <v>331</v>
      </c>
      <c r="D92" s="18">
        <v>0.92</v>
      </c>
      <c r="E92" s="10" t="s">
        <v>246</v>
      </c>
    </row>
    <row r="93" s="1" customFormat="1" ht="27" spans="1:5">
      <c r="A93" s="9" t="s">
        <v>243</v>
      </c>
      <c r="B93" s="9" t="s">
        <v>244</v>
      </c>
      <c r="C93" s="10" t="s">
        <v>332</v>
      </c>
      <c r="D93" s="18">
        <v>0.26</v>
      </c>
      <c r="E93" s="10" t="s">
        <v>246</v>
      </c>
    </row>
    <row r="94" s="1" customFormat="1" ht="27" spans="1:5">
      <c r="A94" s="9" t="s">
        <v>243</v>
      </c>
      <c r="B94" s="9" t="s">
        <v>244</v>
      </c>
      <c r="C94" s="10" t="s">
        <v>333</v>
      </c>
      <c r="D94" s="18">
        <v>0.65</v>
      </c>
      <c r="E94" s="10" t="s">
        <v>246</v>
      </c>
    </row>
    <row r="95" s="1" customFormat="1" ht="27" spans="1:5">
      <c r="A95" s="9" t="s">
        <v>243</v>
      </c>
      <c r="B95" s="9" t="s">
        <v>244</v>
      </c>
      <c r="C95" s="10" t="s">
        <v>334</v>
      </c>
      <c r="D95" s="18">
        <v>0.8</v>
      </c>
      <c r="E95" s="10" t="s">
        <v>246</v>
      </c>
    </row>
    <row r="96" s="1" customFormat="1" ht="27" spans="1:5">
      <c r="A96" s="9" t="s">
        <v>243</v>
      </c>
      <c r="B96" s="9" t="s">
        <v>244</v>
      </c>
      <c r="C96" s="10" t="s">
        <v>335</v>
      </c>
      <c r="D96" s="11">
        <v>14.5</v>
      </c>
      <c r="E96" s="10" t="s">
        <v>246</v>
      </c>
    </row>
    <row r="97" s="1" customFormat="1" ht="27" spans="1:5">
      <c r="A97" s="9" t="s">
        <v>243</v>
      </c>
      <c r="B97" s="9" t="s">
        <v>244</v>
      </c>
      <c r="C97" s="10" t="s">
        <v>336</v>
      </c>
      <c r="D97" s="19">
        <v>6</v>
      </c>
      <c r="E97" s="10" t="s">
        <v>246</v>
      </c>
    </row>
    <row r="98" s="1" customFormat="1" ht="27" spans="1:5">
      <c r="A98" s="9" t="s">
        <v>243</v>
      </c>
      <c r="B98" s="9" t="s">
        <v>244</v>
      </c>
      <c r="C98" s="10" t="s">
        <v>273</v>
      </c>
      <c r="D98" s="19">
        <v>18</v>
      </c>
      <c r="E98" s="10" t="s">
        <v>246</v>
      </c>
    </row>
    <row r="99" s="1" customFormat="1" ht="27" spans="1:5">
      <c r="A99" s="9" t="s">
        <v>243</v>
      </c>
      <c r="B99" s="9" t="s">
        <v>244</v>
      </c>
      <c r="C99" s="10" t="s">
        <v>337</v>
      </c>
      <c r="D99" s="19">
        <v>35</v>
      </c>
      <c r="E99" s="10" t="s">
        <v>246</v>
      </c>
    </row>
    <row r="100" s="1" customFormat="1" ht="27" spans="1:5">
      <c r="A100" s="9" t="s">
        <v>243</v>
      </c>
      <c r="B100" s="9" t="s">
        <v>244</v>
      </c>
      <c r="C100" s="10" t="s">
        <v>338</v>
      </c>
      <c r="D100" s="11">
        <v>5</v>
      </c>
      <c r="E100" s="10" t="s">
        <v>246</v>
      </c>
    </row>
    <row r="101" s="1" customFormat="1" ht="27" spans="1:5">
      <c r="A101" s="9" t="s">
        <v>243</v>
      </c>
      <c r="B101" s="9" t="s">
        <v>244</v>
      </c>
      <c r="C101" s="10" t="s">
        <v>319</v>
      </c>
      <c r="D101" s="11">
        <v>1</v>
      </c>
      <c r="E101" s="10" t="s">
        <v>246</v>
      </c>
    </row>
    <row r="102" s="1" customFormat="1" ht="27" spans="1:5">
      <c r="A102" s="9" t="s">
        <v>243</v>
      </c>
      <c r="B102" s="9" t="s">
        <v>244</v>
      </c>
      <c r="C102" s="10" t="s">
        <v>339</v>
      </c>
      <c r="D102" s="19">
        <v>0.6</v>
      </c>
      <c r="E102" s="10" t="s">
        <v>246</v>
      </c>
    </row>
    <row r="103" s="1" customFormat="1" ht="27" spans="1:5">
      <c r="A103" s="9" t="s">
        <v>243</v>
      </c>
      <c r="B103" s="9" t="s">
        <v>244</v>
      </c>
      <c r="C103" s="10" t="s">
        <v>340</v>
      </c>
      <c r="D103" s="19">
        <v>9</v>
      </c>
      <c r="E103" s="10" t="s">
        <v>246</v>
      </c>
    </row>
    <row r="104" s="1" customFormat="1" ht="27" spans="1:5">
      <c r="A104" s="9" t="s">
        <v>243</v>
      </c>
      <c r="B104" s="9" t="s">
        <v>244</v>
      </c>
      <c r="C104" s="10" t="s">
        <v>341</v>
      </c>
      <c r="D104" s="19">
        <v>4</v>
      </c>
      <c r="E104" s="10" t="s">
        <v>246</v>
      </c>
    </row>
    <row r="105" s="1" customFormat="1" ht="27" spans="1:5">
      <c r="A105" s="9" t="s">
        <v>243</v>
      </c>
      <c r="B105" s="9" t="s">
        <v>244</v>
      </c>
      <c r="C105" s="10" t="s">
        <v>342</v>
      </c>
      <c r="D105" s="19">
        <v>4.2</v>
      </c>
      <c r="E105" s="10" t="s">
        <v>246</v>
      </c>
    </row>
    <row r="106" s="1" customFormat="1" ht="27" spans="1:5">
      <c r="A106" s="9" t="s">
        <v>243</v>
      </c>
      <c r="B106" s="9" t="s">
        <v>244</v>
      </c>
      <c r="C106" s="10" t="s">
        <v>343</v>
      </c>
      <c r="D106" s="19">
        <v>0.6</v>
      </c>
      <c r="E106" s="10" t="s">
        <v>246</v>
      </c>
    </row>
    <row r="107" s="1" customFormat="1" ht="27" spans="1:5">
      <c r="A107" s="9" t="s">
        <v>243</v>
      </c>
      <c r="B107" s="9" t="s">
        <v>244</v>
      </c>
      <c r="C107" s="10" t="s">
        <v>301</v>
      </c>
      <c r="D107" s="11">
        <v>0.68</v>
      </c>
      <c r="E107" s="10" t="s">
        <v>246</v>
      </c>
    </row>
    <row r="108" s="1" customFormat="1" ht="27" spans="1:5">
      <c r="A108" s="9" t="s">
        <v>243</v>
      </c>
      <c r="B108" s="9" t="s">
        <v>244</v>
      </c>
      <c r="C108" s="10" t="s">
        <v>344</v>
      </c>
      <c r="D108" s="19">
        <v>0.53</v>
      </c>
      <c r="E108" s="10" t="s">
        <v>246</v>
      </c>
    </row>
    <row r="109" s="1" customFormat="1" ht="27" spans="1:5">
      <c r="A109" s="9" t="s">
        <v>243</v>
      </c>
      <c r="B109" s="9" t="s">
        <v>244</v>
      </c>
      <c r="C109" s="10" t="s">
        <v>345</v>
      </c>
      <c r="D109" s="19">
        <v>1.1</v>
      </c>
      <c r="E109" s="10" t="s">
        <v>246</v>
      </c>
    </row>
    <row r="110" s="1" customFormat="1" ht="27" spans="1:5">
      <c r="A110" s="9" t="s">
        <v>243</v>
      </c>
      <c r="B110" s="9" t="s">
        <v>244</v>
      </c>
      <c r="C110" s="10" t="s">
        <v>346</v>
      </c>
      <c r="D110" s="19">
        <v>0.32</v>
      </c>
      <c r="E110" s="10" t="s">
        <v>246</v>
      </c>
    </row>
    <row r="111" s="1" customFormat="1" ht="27" spans="1:5">
      <c r="A111" s="9" t="s">
        <v>243</v>
      </c>
      <c r="B111" s="9" t="s">
        <v>244</v>
      </c>
      <c r="C111" s="10" t="s">
        <v>347</v>
      </c>
      <c r="D111" s="18">
        <v>0.5</v>
      </c>
      <c r="E111" s="10" t="s">
        <v>246</v>
      </c>
    </row>
    <row r="112" s="1" customFormat="1" ht="27" spans="1:5">
      <c r="A112" s="9" t="s">
        <v>243</v>
      </c>
      <c r="B112" s="9" t="s">
        <v>244</v>
      </c>
      <c r="C112" s="10" t="s">
        <v>348</v>
      </c>
      <c r="D112" s="19">
        <v>0.76</v>
      </c>
      <c r="E112" s="10" t="s">
        <v>246</v>
      </c>
    </row>
    <row r="113" s="1" customFormat="1" ht="27" spans="1:5">
      <c r="A113" s="9" t="s">
        <v>243</v>
      </c>
      <c r="B113" s="9" t="s">
        <v>244</v>
      </c>
      <c r="C113" s="10" t="s">
        <v>349</v>
      </c>
      <c r="D113" s="19">
        <v>0.86</v>
      </c>
      <c r="E113" s="10" t="s">
        <v>246</v>
      </c>
    </row>
    <row r="114" s="1" customFormat="1" ht="27" spans="1:5">
      <c r="A114" s="9" t="s">
        <v>243</v>
      </c>
      <c r="B114" s="9" t="s">
        <v>244</v>
      </c>
      <c r="C114" s="10" t="s">
        <v>350</v>
      </c>
      <c r="D114" s="19">
        <v>4.68</v>
      </c>
      <c r="E114" s="10" t="s">
        <v>246</v>
      </c>
    </row>
    <row r="115" s="1" customFormat="1" ht="27" spans="1:5">
      <c r="A115" s="9" t="s">
        <v>243</v>
      </c>
      <c r="B115" s="9" t="s">
        <v>244</v>
      </c>
      <c r="C115" s="10" t="s">
        <v>351</v>
      </c>
      <c r="D115" s="19">
        <v>4.88</v>
      </c>
      <c r="E115" s="10" t="s">
        <v>246</v>
      </c>
    </row>
    <row r="116" s="1" customFormat="1" ht="27" spans="1:5">
      <c r="A116" s="9" t="s">
        <v>243</v>
      </c>
      <c r="B116" s="9" t="s">
        <v>244</v>
      </c>
      <c r="C116" s="10" t="s">
        <v>352</v>
      </c>
      <c r="D116" s="19">
        <v>1.28</v>
      </c>
      <c r="E116" s="10" t="s">
        <v>246</v>
      </c>
    </row>
    <row r="117" s="1" customFormat="1" ht="27" spans="1:5">
      <c r="A117" s="9" t="s">
        <v>243</v>
      </c>
      <c r="B117" s="9" t="s">
        <v>244</v>
      </c>
      <c r="C117" s="10" t="s">
        <v>353</v>
      </c>
      <c r="D117" s="19">
        <v>1.1</v>
      </c>
      <c r="E117" s="10" t="s">
        <v>246</v>
      </c>
    </row>
    <row r="118" s="1" customFormat="1" ht="27" spans="1:5">
      <c r="A118" s="9" t="s">
        <v>243</v>
      </c>
      <c r="B118" s="9" t="s">
        <v>244</v>
      </c>
      <c r="C118" s="10" t="s">
        <v>354</v>
      </c>
      <c r="D118" s="19">
        <v>7</v>
      </c>
      <c r="E118" s="10" t="s">
        <v>246</v>
      </c>
    </row>
    <row r="119" s="1" customFormat="1" ht="27" spans="1:5">
      <c r="A119" s="9" t="s">
        <v>243</v>
      </c>
      <c r="B119" s="9" t="s">
        <v>244</v>
      </c>
      <c r="C119" s="10" t="s">
        <v>355</v>
      </c>
      <c r="D119" s="19">
        <v>0.68</v>
      </c>
      <c r="E119" s="10" t="s">
        <v>246</v>
      </c>
    </row>
    <row r="120" s="1" customFormat="1" ht="27" spans="1:5">
      <c r="A120" s="9" t="s">
        <v>243</v>
      </c>
      <c r="B120" s="9" t="s">
        <v>244</v>
      </c>
      <c r="C120" s="10" t="s">
        <v>356</v>
      </c>
      <c r="D120" s="11">
        <v>8.75</v>
      </c>
      <c r="E120" s="10" t="s">
        <v>246</v>
      </c>
    </row>
    <row r="121" s="1" customFormat="1" ht="27" spans="1:5">
      <c r="A121" s="9" t="s">
        <v>243</v>
      </c>
      <c r="B121" s="9" t="s">
        <v>244</v>
      </c>
      <c r="C121" s="10" t="s">
        <v>357</v>
      </c>
      <c r="D121" s="19">
        <v>0.58</v>
      </c>
      <c r="E121" s="10" t="s">
        <v>246</v>
      </c>
    </row>
    <row r="122" s="1" customFormat="1" ht="27" spans="1:5">
      <c r="A122" s="9" t="s">
        <v>243</v>
      </c>
      <c r="B122" s="9" t="s">
        <v>244</v>
      </c>
      <c r="C122" s="10" t="s">
        <v>358</v>
      </c>
      <c r="D122" s="19">
        <v>0.73</v>
      </c>
      <c r="E122" s="10" t="s">
        <v>246</v>
      </c>
    </row>
    <row r="123" s="1" customFormat="1" ht="27" spans="1:5">
      <c r="A123" s="9" t="s">
        <v>243</v>
      </c>
      <c r="B123" s="9" t="s">
        <v>244</v>
      </c>
      <c r="C123" s="10" t="s">
        <v>359</v>
      </c>
      <c r="D123" s="19">
        <v>0.7</v>
      </c>
      <c r="E123" s="10" t="s">
        <v>246</v>
      </c>
    </row>
    <row r="124" s="1" customFormat="1" ht="27" spans="1:5">
      <c r="A124" s="9" t="s">
        <v>243</v>
      </c>
      <c r="B124" s="9" t="s">
        <v>244</v>
      </c>
      <c r="C124" s="10" t="s">
        <v>360</v>
      </c>
      <c r="D124" s="19">
        <v>0.42</v>
      </c>
      <c r="E124" s="10" t="s">
        <v>246</v>
      </c>
    </row>
    <row r="125" s="1" customFormat="1" ht="27" spans="1:5">
      <c r="A125" s="9" t="s">
        <v>243</v>
      </c>
      <c r="B125" s="9" t="s">
        <v>244</v>
      </c>
      <c r="C125" s="10" t="s">
        <v>361</v>
      </c>
      <c r="D125" s="19">
        <v>10.5</v>
      </c>
      <c r="E125" s="10" t="s">
        <v>246</v>
      </c>
    </row>
    <row r="126" s="1" customFormat="1" ht="27" spans="1:5">
      <c r="A126" s="9" t="s">
        <v>243</v>
      </c>
      <c r="B126" s="9" t="s">
        <v>244</v>
      </c>
      <c r="C126" s="10" t="s">
        <v>362</v>
      </c>
      <c r="D126" s="19">
        <v>26</v>
      </c>
      <c r="E126" s="10" t="s">
        <v>246</v>
      </c>
    </row>
    <row r="127" s="1" customFormat="1" ht="27" spans="1:5">
      <c r="A127" s="9" t="s">
        <v>243</v>
      </c>
      <c r="B127" s="9" t="s">
        <v>244</v>
      </c>
      <c r="C127" s="10" t="s">
        <v>363</v>
      </c>
      <c r="D127" s="19">
        <v>9.6</v>
      </c>
      <c r="E127" s="10" t="s">
        <v>246</v>
      </c>
    </row>
    <row r="128" s="1" customFormat="1" ht="27" spans="1:5">
      <c r="A128" s="9" t="s">
        <v>243</v>
      </c>
      <c r="B128" s="9" t="s">
        <v>244</v>
      </c>
      <c r="C128" s="10" t="s">
        <v>364</v>
      </c>
      <c r="D128" s="19">
        <v>9.6</v>
      </c>
      <c r="E128" s="10" t="s">
        <v>246</v>
      </c>
    </row>
    <row r="129" s="1" customFormat="1" ht="27" spans="1:5">
      <c r="A129" s="9" t="s">
        <v>243</v>
      </c>
      <c r="B129" s="9" t="s">
        <v>244</v>
      </c>
      <c r="C129" s="10" t="s">
        <v>365</v>
      </c>
      <c r="D129" s="19">
        <v>3.5</v>
      </c>
      <c r="E129" s="10" t="s">
        <v>246</v>
      </c>
    </row>
    <row r="130" s="1" customFormat="1" ht="27" spans="1:5">
      <c r="A130" s="9" t="s">
        <v>243</v>
      </c>
      <c r="B130" s="9" t="s">
        <v>244</v>
      </c>
      <c r="C130" s="10" t="s">
        <v>366</v>
      </c>
      <c r="D130" s="13">
        <v>11</v>
      </c>
      <c r="E130" s="10" t="s">
        <v>246</v>
      </c>
    </row>
    <row r="131" s="1" customFormat="1" ht="27" spans="1:5">
      <c r="A131" s="9" t="s">
        <v>243</v>
      </c>
      <c r="B131" s="9" t="s">
        <v>244</v>
      </c>
      <c r="C131" s="10" t="s">
        <v>367</v>
      </c>
      <c r="D131" s="19">
        <v>32</v>
      </c>
      <c r="E131" s="10" t="s">
        <v>246</v>
      </c>
    </row>
    <row r="132" s="1" customFormat="1" ht="27" spans="1:5">
      <c r="A132" s="9" t="s">
        <v>243</v>
      </c>
      <c r="B132" s="9" t="s">
        <v>244</v>
      </c>
      <c r="C132" s="10" t="s">
        <v>368</v>
      </c>
      <c r="D132" s="14">
        <v>96</v>
      </c>
      <c r="E132" s="10" t="s">
        <v>246</v>
      </c>
    </row>
    <row r="133" s="1" customFormat="1" ht="27" spans="1:5">
      <c r="A133" s="9" t="s">
        <v>243</v>
      </c>
      <c r="B133" s="9" t="s">
        <v>244</v>
      </c>
      <c r="C133" s="10" t="s">
        <v>369</v>
      </c>
      <c r="D133" s="11">
        <v>35</v>
      </c>
      <c r="E133" s="10" t="s">
        <v>246</v>
      </c>
    </row>
    <row r="134" s="1" customFormat="1" ht="27" spans="1:5">
      <c r="A134" s="9" t="s">
        <v>243</v>
      </c>
      <c r="B134" s="9" t="s">
        <v>244</v>
      </c>
      <c r="C134" s="10" t="s">
        <v>370</v>
      </c>
      <c r="D134" s="11">
        <v>15</v>
      </c>
      <c r="E134" s="10" t="s">
        <v>246</v>
      </c>
    </row>
    <row r="135" s="1" customFormat="1" ht="27" spans="1:5">
      <c r="A135" s="9" t="s">
        <v>243</v>
      </c>
      <c r="B135" s="9" t="s">
        <v>244</v>
      </c>
      <c r="C135" s="10" t="s">
        <v>371</v>
      </c>
      <c r="D135" s="11">
        <v>29</v>
      </c>
      <c r="E135" s="10" t="s">
        <v>246</v>
      </c>
    </row>
    <row r="136" s="1" customFormat="1" ht="27" spans="1:5">
      <c r="A136" s="9" t="s">
        <v>243</v>
      </c>
      <c r="B136" s="9" t="s">
        <v>372</v>
      </c>
      <c r="C136" s="19" t="s">
        <v>373</v>
      </c>
      <c r="D136" s="19">
        <v>17</v>
      </c>
      <c r="E136" s="10" t="s">
        <v>374</v>
      </c>
    </row>
    <row r="137" s="1" customFormat="1" ht="27" spans="1:5">
      <c r="A137" s="9" t="s">
        <v>243</v>
      </c>
      <c r="B137" s="9" t="s">
        <v>372</v>
      </c>
      <c r="C137" s="19" t="s">
        <v>375</v>
      </c>
      <c r="D137" s="19">
        <v>24</v>
      </c>
      <c r="E137" s="10" t="s">
        <v>374</v>
      </c>
    </row>
    <row r="138" s="1" customFormat="1" ht="27" spans="1:5">
      <c r="A138" s="9" t="s">
        <v>243</v>
      </c>
      <c r="B138" s="9" t="s">
        <v>372</v>
      </c>
      <c r="C138" s="19" t="s">
        <v>376</v>
      </c>
      <c r="D138" s="19">
        <v>43</v>
      </c>
      <c r="E138" s="10" t="s">
        <v>374</v>
      </c>
    </row>
    <row r="139" s="1" customFormat="1" ht="27" spans="1:5">
      <c r="A139" s="9" t="s">
        <v>243</v>
      </c>
      <c r="B139" s="9" t="s">
        <v>372</v>
      </c>
      <c r="C139" s="19" t="s">
        <v>377</v>
      </c>
      <c r="D139" s="19">
        <v>26</v>
      </c>
      <c r="E139" s="10" t="s">
        <v>374</v>
      </c>
    </row>
    <row r="140" s="1" customFormat="1" ht="28.5" spans="1:5">
      <c r="A140" s="9" t="s">
        <v>243</v>
      </c>
      <c r="B140" s="9" t="s">
        <v>372</v>
      </c>
      <c r="C140" s="19" t="s">
        <v>378</v>
      </c>
      <c r="D140" s="19">
        <v>680</v>
      </c>
      <c r="E140" s="10" t="s">
        <v>374</v>
      </c>
    </row>
    <row r="141" s="1" customFormat="1" ht="27" spans="1:5">
      <c r="A141" s="9" t="s">
        <v>243</v>
      </c>
      <c r="B141" s="9" t="s">
        <v>372</v>
      </c>
      <c r="C141" s="19" t="s">
        <v>379</v>
      </c>
      <c r="D141" s="19">
        <v>19.14</v>
      </c>
      <c r="E141" s="10" t="s">
        <v>374</v>
      </c>
    </row>
    <row r="142" s="1" customFormat="1" ht="27" spans="1:5">
      <c r="A142" s="9" t="s">
        <v>243</v>
      </c>
      <c r="B142" s="9" t="s">
        <v>372</v>
      </c>
      <c r="C142" s="12" t="s">
        <v>380</v>
      </c>
      <c r="D142" s="19">
        <v>1</v>
      </c>
      <c r="E142" s="10" t="s">
        <v>374</v>
      </c>
    </row>
    <row r="143" s="1" customFormat="1" ht="27" spans="1:5">
      <c r="A143" s="9" t="s">
        <v>243</v>
      </c>
      <c r="B143" s="9" t="s">
        <v>372</v>
      </c>
      <c r="C143" s="19" t="s">
        <v>381</v>
      </c>
      <c r="D143" s="19">
        <v>7</v>
      </c>
      <c r="E143" s="10" t="s">
        <v>374</v>
      </c>
    </row>
    <row r="144" s="1" customFormat="1" ht="27" spans="1:5">
      <c r="A144" s="9" t="s">
        <v>243</v>
      </c>
      <c r="B144" s="9" t="s">
        <v>372</v>
      </c>
      <c r="C144" s="19" t="s">
        <v>382</v>
      </c>
      <c r="D144" s="19">
        <v>8.5</v>
      </c>
      <c r="E144" s="10" t="s">
        <v>374</v>
      </c>
    </row>
    <row r="145" s="1" customFormat="1" ht="27" spans="1:5">
      <c r="A145" s="9" t="s">
        <v>243</v>
      </c>
      <c r="B145" s="9" t="s">
        <v>372</v>
      </c>
      <c r="C145" s="19" t="s">
        <v>382</v>
      </c>
      <c r="D145" s="19">
        <v>8.5</v>
      </c>
      <c r="E145" s="10" t="s">
        <v>374</v>
      </c>
    </row>
    <row r="146" spans="1:5">
      <c r="A146" s="8" t="s">
        <v>383</v>
      </c>
      <c r="B146" s="8"/>
      <c r="C146" s="7"/>
      <c r="D146" s="8">
        <v>6300.97</v>
      </c>
      <c r="E146" s="7"/>
    </row>
    <row r="147" ht="14.25" spans="1:5">
      <c r="A147" s="9" t="s">
        <v>384</v>
      </c>
      <c r="B147" s="16" t="s">
        <v>244</v>
      </c>
      <c r="C147" s="20" t="s">
        <v>385</v>
      </c>
      <c r="D147" s="20">
        <v>45</v>
      </c>
      <c r="E147" s="20" t="s">
        <v>386</v>
      </c>
    </row>
    <row r="148" ht="14.25" spans="1:5">
      <c r="A148" s="9" t="s">
        <v>384</v>
      </c>
      <c r="B148" s="16" t="s">
        <v>244</v>
      </c>
      <c r="C148" s="20" t="s">
        <v>387</v>
      </c>
      <c r="D148" s="20">
        <v>58</v>
      </c>
      <c r="E148" s="20" t="s">
        <v>388</v>
      </c>
    </row>
    <row r="149" ht="14.25" spans="1:5">
      <c r="A149" s="9" t="s">
        <v>384</v>
      </c>
      <c r="B149" s="16" t="s">
        <v>244</v>
      </c>
      <c r="C149" s="20" t="s">
        <v>389</v>
      </c>
      <c r="D149" s="20">
        <v>50</v>
      </c>
      <c r="E149" s="20" t="s">
        <v>390</v>
      </c>
    </row>
    <row r="150" ht="14.25" spans="1:5">
      <c r="A150" s="9" t="s">
        <v>384</v>
      </c>
      <c r="B150" s="21" t="s">
        <v>244</v>
      </c>
      <c r="C150" s="20" t="s">
        <v>391</v>
      </c>
      <c r="D150" s="20">
        <v>147</v>
      </c>
      <c r="E150" s="20" t="s">
        <v>392</v>
      </c>
    </row>
    <row r="151" ht="14.25" spans="1:5">
      <c r="A151" s="9" t="s">
        <v>384</v>
      </c>
      <c r="B151" s="21" t="s">
        <v>244</v>
      </c>
      <c r="C151" s="20" t="s">
        <v>393</v>
      </c>
      <c r="D151" s="20">
        <v>250</v>
      </c>
      <c r="E151" s="20" t="s">
        <v>394</v>
      </c>
    </row>
    <row r="152" ht="14.25" spans="1:5">
      <c r="A152" s="9" t="s">
        <v>384</v>
      </c>
      <c r="B152" s="21" t="s">
        <v>244</v>
      </c>
      <c r="C152" s="20" t="s">
        <v>395</v>
      </c>
      <c r="D152" s="20">
        <v>90</v>
      </c>
      <c r="E152" s="20" t="s">
        <v>396</v>
      </c>
    </row>
    <row r="153" ht="28.5" spans="1:5">
      <c r="A153" s="9" t="s">
        <v>384</v>
      </c>
      <c r="B153" s="21" t="s">
        <v>244</v>
      </c>
      <c r="C153" s="20" t="s">
        <v>397</v>
      </c>
      <c r="D153" s="20">
        <v>100</v>
      </c>
      <c r="E153" s="20" t="s">
        <v>398</v>
      </c>
    </row>
    <row r="154" ht="14.25" spans="1:5">
      <c r="A154" s="9" t="s">
        <v>384</v>
      </c>
      <c r="B154" s="21" t="s">
        <v>244</v>
      </c>
      <c r="C154" s="20" t="s">
        <v>399</v>
      </c>
      <c r="D154" s="20">
        <v>65</v>
      </c>
      <c r="E154" s="20" t="s">
        <v>400</v>
      </c>
    </row>
    <row r="155" ht="14.25" spans="1:5">
      <c r="A155" s="9" t="s">
        <v>384</v>
      </c>
      <c r="B155" s="21" t="s">
        <v>244</v>
      </c>
      <c r="C155" s="20" t="s">
        <v>401</v>
      </c>
      <c r="D155" s="20">
        <v>75</v>
      </c>
      <c r="E155" s="20" t="s">
        <v>402</v>
      </c>
    </row>
    <row r="156" ht="14.25" spans="1:5">
      <c r="A156" s="9" t="s">
        <v>384</v>
      </c>
      <c r="B156" s="16" t="s">
        <v>244</v>
      </c>
      <c r="C156" s="22" t="s">
        <v>403</v>
      </c>
      <c r="D156" s="22">
        <v>50</v>
      </c>
      <c r="E156" s="22" t="s">
        <v>386</v>
      </c>
    </row>
    <row r="157" ht="14.25" spans="1:5">
      <c r="A157" s="9" t="s">
        <v>384</v>
      </c>
      <c r="B157" s="16" t="s">
        <v>244</v>
      </c>
      <c r="C157" s="22" t="s">
        <v>404</v>
      </c>
      <c r="D157" s="22">
        <v>180</v>
      </c>
      <c r="E157" s="22" t="s">
        <v>386</v>
      </c>
    </row>
    <row r="158" ht="14.25" spans="1:5">
      <c r="A158" s="9" t="s">
        <v>384</v>
      </c>
      <c r="B158" s="16" t="s">
        <v>244</v>
      </c>
      <c r="C158" s="22" t="s">
        <v>405</v>
      </c>
      <c r="D158" s="16">
        <v>200</v>
      </c>
      <c r="E158" s="20" t="s">
        <v>386</v>
      </c>
    </row>
    <row r="159" ht="28.5" spans="1:5">
      <c r="A159" s="9" t="s">
        <v>384</v>
      </c>
      <c r="B159" s="16" t="s">
        <v>406</v>
      </c>
      <c r="C159" s="22" t="s">
        <v>407</v>
      </c>
      <c r="D159" s="22">
        <v>40</v>
      </c>
      <c r="E159" s="22" t="s">
        <v>408</v>
      </c>
    </row>
    <row r="160" spans="1:5">
      <c r="A160" s="9" t="s">
        <v>384</v>
      </c>
      <c r="B160" s="9" t="s">
        <v>244</v>
      </c>
      <c r="C160" s="10" t="s">
        <v>409</v>
      </c>
      <c r="D160" s="9">
        <v>15</v>
      </c>
      <c r="E160" s="10" t="s">
        <v>410</v>
      </c>
    </row>
    <row r="161" spans="1:5">
      <c r="A161" s="9" t="s">
        <v>384</v>
      </c>
      <c r="B161" s="9" t="s">
        <v>244</v>
      </c>
      <c r="C161" s="10" t="s">
        <v>411</v>
      </c>
      <c r="D161" s="9">
        <v>45</v>
      </c>
      <c r="E161" s="10" t="s">
        <v>412</v>
      </c>
    </row>
    <row r="162" spans="1:5">
      <c r="A162" s="9" t="s">
        <v>384</v>
      </c>
      <c r="B162" s="9" t="s">
        <v>244</v>
      </c>
      <c r="C162" s="10" t="s">
        <v>413</v>
      </c>
      <c r="D162" s="9">
        <v>12</v>
      </c>
      <c r="E162" s="10" t="s">
        <v>412</v>
      </c>
    </row>
    <row r="163" spans="1:5">
      <c r="A163" s="9" t="s">
        <v>384</v>
      </c>
      <c r="B163" s="9" t="s">
        <v>244</v>
      </c>
      <c r="C163" s="10" t="s">
        <v>414</v>
      </c>
      <c r="D163" s="9">
        <v>30</v>
      </c>
      <c r="E163" s="10" t="s">
        <v>412</v>
      </c>
    </row>
    <row r="164" spans="1:5">
      <c r="A164" s="9" t="s">
        <v>384</v>
      </c>
      <c r="B164" s="9" t="s">
        <v>244</v>
      </c>
      <c r="C164" s="10" t="s">
        <v>415</v>
      </c>
      <c r="D164" s="9">
        <v>8</v>
      </c>
      <c r="E164" s="10" t="s">
        <v>412</v>
      </c>
    </row>
    <row r="165" spans="1:5">
      <c r="A165" s="9" t="s">
        <v>384</v>
      </c>
      <c r="B165" s="9" t="s">
        <v>244</v>
      </c>
      <c r="C165" s="10" t="s">
        <v>416</v>
      </c>
      <c r="D165" s="9">
        <v>10</v>
      </c>
      <c r="E165" s="10" t="s">
        <v>417</v>
      </c>
    </row>
    <row r="166" ht="27" spans="1:5">
      <c r="A166" s="9" t="s">
        <v>384</v>
      </c>
      <c r="B166" s="23" t="s">
        <v>244</v>
      </c>
      <c r="C166" s="24" t="s">
        <v>418</v>
      </c>
      <c r="D166" s="24">
        <v>2000</v>
      </c>
      <c r="E166" s="24" t="s">
        <v>419</v>
      </c>
    </row>
    <row r="167" ht="27" spans="1:5">
      <c r="A167" s="9" t="s">
        <v>384</v>
      </c>
      <c r="B167" s="23" t="s">
        <v>244</v>
      </c>
      <c r="C167" s="24" t="s">
        <v>420</v>
      </c>
      <c r="D167" s="24">
        <v>200</v>
      </c>
      <c r="E167" s="24" t="s">
        <v>419</v>
      </c>
    </row>
    <row r="168" ht="27" spans="1:5">
      <c r="A168" s="9" t="s">
        <v>384</v>
      </c>
      <c r="B168" s="23" t="s">
        <v>244</v>
      </c>
      <c r="C168" s="24" t="s">
        <v>421</v>
      </c>
      <c r="D168" s="24">
        <v>3000</v>
      </c>
      <c r="E168" s="24" t="s">
        <v>398</v>
      </c>
    </row>
    <row r="169" ht="14.25" spans="1:5">
      <c r="A169" s="9" t="s">
        <v>384</v>
      </c>
      <c r="B169" s="16" t="s">
        <v>372</v>
      </c>
      <c r="C169" s="22" t="s">
        <v>422</v>
      </c>
      <c r="D169" s="22">
        <v>200</v>
      </c>
      <c r="E169" s="22" t="s">
        <v>423</v>
      </c>
    </row>
    <row r="170" ht="28.5" spans="1:5">
      <c r="A170" s="9" t="s">
        <v>384</v>
      </c>
      <c r="B170" s="16" t="s">
        <v>372</v>
      </c>
      <c r="C170" s="22" t="s">
        <v>424</v>
      </c>
      <c r="D170" s="22">
        <v>40</v>
      </c>
      <c r="E170" s="22" t="s">
        <v>417</v>
      </c>
    </row>
    <row r="171" ht="14.25" spans="1:5">
      <c r="A171" s="9" t="s">
        <v>384</v>
      </c>
      <c r="B171" s="16" t="s">
        <v>372</v>
      </c>
      <c r="C171" s="22" t="s">
        <v>425</v>
      </c>
      <c r="D171" s="22">
        <v>30</v>
      </c>
      <c r="E171" s="22" t="s">
        <v>417</v>
      </c>
    </row>
    <row r="172" ht="14.25" spans="1:5">
      <c r="A172" s="9" t="s">
        <v>384</v>
      </c>
      <c r="B172" s="16" t="s">
        <v>372</v>
      </c>
      <c r="C172" s="22" t="s">
        <v>426</v>
      </c>
      <c r="D172" s="22">
        <v>7</v>
      </c>
      <c r="E172" s="22" t="s">
        <v>417</v>
      </c>
    </row>
    <row r="173" ht="14.25" spans="1:5">
      <c r="A173" s="9" t="s">
        <v>384</v>
      </c>
      <c r="B173" s="16" t="s">
        <v>372</v>
      </c>
      <c r="C173" s="22" t="s">
        <v>427</v>
      </c>
      <c r="D173" s="22">
        <v>5.5</v>
      </c>
      <c r="E173" s="22" t="s">
        <v>417</v>
      </c>
    </row>
    <row r="174" ht="14.25" spans="1:5">
      <c r="A174" s="9" t="s">
        <v>384</v>
      </c>
      <c r="B174" s="16" t="s">
        <v>372</v>
      </c>
      <c r="C174" s="22" t="s">
        <v>428</v>
      </c>
      <c r="D174" s="22">
        <v>4.5</v>
      </c>
      <c r="E174" s="22" t="s">
        <v>417</v>
      </c>
    </row>
    <row r="175" ht="14.25" spans="1:5">
      <c r="A175" s="9" t="s">
        <v>384</v>
      </c>
      <c r="B175" s="16" t="s">
        <v>372</v>
      </c>
      <c r="C175" s="22" t="s">
        <v>429</v>
      </c>
      <c r="D175" s="22">
        <v>14</v>
      </c>
      <c r="E175" s="22" t="s">
        <v>417</v>
      </c>
    </row>
    <row r="176" ht="42.75" spans="1:5">
      <c r="A176" s="9" t="s">
        <v>384</v>
      </c>
      <c r="B176" s="16" t="s">
        <v>372</v>
      </c>
      <c r="C176" s="22" t="s">
        <v>430</v>
      </c>
      <c r="D176" s="22">
        <v>35</v>
      </c>
      <c r="E176" s="22" t="s">
        <v>417</v>
      </c>
    </row>
    <row r="177" ht="28.5" spans="1:5">
      <c r="A177" s="9" t="s">
        <v>384</v>
      </c>
      <c r="B177" s="16" t="s">
        <v>372</v>
      </c>
      <c r="C177" s="22" t="s">
        <v>431</v>
      </c>
      <c r="D177" s="22">
        <v>29</v>
      </c>
      <c r="E177" s="22" t="s">
        <v>417</v>
      </c>
    </row>
    <row r="178" ht="14.25" spans="1:5">
      <c r="A178" s="9" t="s">
        <v>384</v>
      </c>
      <c r="B178" s="16" t="s">
        <v>372</v>
      </c>
      <c r="C178" s="22" t="s">
        <v>432</v>
      </c>
      <c r="D178" s="22">
        <v>5</v>
      </c>
      <c r="E178" s="22" t="s">
        <v>417</v>
      </c>
    </row>
    <row r="179" ht="14.25" spans="1:5">
      <c r="A179" s="9" t="s">
        <v>384</v>
      </c>
      <c r="B179" s="16" t="s">
        <v>372</v>
      </c>
      <c r="C179" s="22" t="s">
        <v>433</v>
      </c>
      <c r="D179" s="22">
        <v>12</v>
      </c>
      <c r="E179" s="22" t="s">
        <v>417</v>
      </c>
    </row>
    <row r="180" ht="14.25" spans="1:5">
      <c r="A180" s="9" t="s">
        <v>384</v>
      </c>
      <c r="B180" s="16" t="s">
        <v>372</v>
      </c>
      <c r="C180" s="22" t="s">
        <v>434</v>
      </c>
      <c r="D180" s="22">
        <v>28</v>
      </c>
      <c r="E180" s="22" t="s">
        <v>417</v>
      </c>
    </row>
    <row r="181" spans="1:5">
      <c r="A181" s="8" t="s">
        <v>383</v>
      </c>
      <c r="B181" s="8"/>
      <c r="C181" s="7"/>
      <c r="D181" s="8">
        <v>7080</v>
      </c>
      <c r="E181" s="7"/>
    </row>
    <row r="182" spans="1:5">
      <c r="A182" s="9" t="s">
        <v>435</v>
      </c>
      <c r="B182" s="9"/>
      <c r="C182" s="10" t="s">
        <v>436</v>
      </c>
      <c r="D182" s="9">
        <v>10</v>
      </c>
      <c r="E182" s="24" t="s">
        <v>386</v>
      </c>
    </row>
    <row r="183" spans="1:5">
      <c r="A183" s="9" t="s">
        <v>435</v>
      </c>
      <c r="B183" s="9"/>
      <c r="C183" s="10" t="s">
        <v>437</v>
      </c>
      <c r="D183" s="9">
        <v>800</v>
      </c>
      <c r="E183" s="24" t="s">
        <v>386</v>
      </c>
    </row>
    <row r="184" spans="1:5">
      <c r="A184" s="8" t="s">
        <v>383</v>
      </c>
      <c r="B184" s="8"/>
      <c r="C184" s="7"/>
      <c r="D184" s="8">
        <v>810</v>
      </c>
      <c r="E184" s="10"/>
    </row>
    <row r="185" spans="1:5">
      <c r="A185" s="24" t="s">
        <v>438</v>
      </c>
      <c r="B185" s="24" t="s">
        <v>244</v>
      </c>
      <c r="C185" s="24" t="s">
        <v>439</v>
      </c>
      <c r="D185" s="24">
        <v>10</v>
      </c>
      <c r="E185" s="24" t="s">
        <v>440</v>
      </c>
    </row>
    <row r="186" spans="1:5">
      <c r="A186" s="24" t="s">
        <v>438</v>
      </c>
      <c r="B186" s="24" t="s">
        <v>244</v>
      </c>
      <c r="C186" s="24" t="s">
        <v>441</v>
      </c>
      <c r="D186" s="24">
        <v>20</v>
      </c>
      <c r="E186" s="24" t="s">
        <v>442</v>
      </c>
    </row>
    <row r="187" spans="1:5">
      <c r="A187" s="24" t="s">
        <v>438</v>
      </c>
      <c r="B187" s="24" t="s">
        <v>244</v>
      </c>
      <c r="C187" s="24" t="s">
        <v>443</v>
      </c>
      <c r="D187" s="24">
        <v>40</v>
      </c>
      <c r="E187" s="24" t="s">
        <v>444</v>
      </c>
    </row>
    <row r="188" spans="1:5">
      <c r="A188" s="24" t="s">
        <v>438</v>
      </c>
      <c r="B188" s="24" t="s">
        <v>244</v>
      </c>
      <c r="C188" s="24" t="s">
        <v>445</v>
      </c>
      <c r="D188" s="24">
        <v>43</v>
      </c>
      <c r="E188" s="24" t="s">
        <v>446</v>
      </c>
    </row>
    <row r="189" spans="1:5">
      <c r="A189" s="24" t="s">
        <v>438</v>
      </c>
      <c r="B189" s="24" t="s">
        <v>244</v>
      </c>
      <c r="C189" s="24" t="s">
        <v>447</v>
      </c>
      <c r="D189" s="24">
        <v>26</v>
      </c>
      <c r="E189" s="24" t="s">
        <v>446</v>
      </c>
    </row>
    <row r="190" spans="1:5">
      <c r="A190" s="24" t="s">
        <v>438</v>
      </c>
      <c r="B190" s="24" t="s">
        <v>244</v>
      </c>
      <c r="C190" s="24" t="s">
        <v>448</v>
      </c>
      <c r="D190" s="24">
        <v>18</v>
      </c>
      <c r="E190" s="24" t="s">
        <v>446</v>
      </c>
    </row>
    <row r="191" spans="1:5">
      <c r="A191" s="24" t="s">
        <v>438</v>
      </c>
      <c r="B191" s="24" t="s">
        <v>244</v>
      </c>
      <c r="C191" s="24" t="s">
        <v>449</v>
      </c>
      <c r="D191" s="24">
        <v>35</v>
      </c>
      <c r="E191" s="24" t="s">
        <v>450</v>
      </c>
    </row>
    <row r="192" spans="1:5">
      <c r="A192" s="24" t="s">
        <v>438</v>
      </c>
      <c r="B192" s="24" t="s">
        <v>244</v>
      </c>
      <c r="C192" s="24" t="s">
        <v>451</v>
      </c>
      <c r="D192" s="24">
        <v>15</v>
      </c>
      <c r="E192" s="24" t="s">
        <v>412</v>
      </c>
    </row>
    <row r="193" ht="27" spans="1:5">
      <c r="A193" s="24" t="s">
        <v>438</v>
      </c>
      <c r="B193" s="24" t="s">
        <v>244</v>
      </c>
      <c r="C193" s="24" t="s">
        <v>452</v>
      </c>
      <c r="D193" s="24">
        <v>17</v>
      </c>
      <c r="E193" s="24" t="s">
        <v>453</v>
      </c>
    </row>
    <row r="194" ht="27" spans="1:5">
      <c r="A194" s="24" t="s">
        <v>438</v>
      </c>
      <c r="B194" s="24" t="s">
        <v>244</v>
      </c>
      <c r="C194" s="24" t="s">
        <v>454</v>
      </c>
      <c r="D194" s="24">
        <v>32</v>
      </c>
      <c r="E194" s="24" t="s">
        <v>455</v>
      </c>
    </row>
    <row r="195" ht="27" spans="1:5">
      <c r="A195" s="24" t="s">
        <v>438</v>
      </c>
      <c r="B195" s="24" t="s">
        <v>244</v>
      </c>
      <c r="C195" s="24" t="s">
        <v>456</v>
      </c>
      <c r="D195" s="24">
        <v>25</v>
      </c>
      <c r="E195" s="24" t="s">
        <v>457</v>
      </c>
    </row>
    <row r="196" spans="1:5">
      <c r="A196" s="24" t="s">
        <v>438</v>
      </c>
      <c r="B196" s="24" t="s">
        <v>244</v>
      </c>
      <c r="C196" s="24" t="s">
        <v>458</v>
      </c>
      <c r="D196" s="24">
        <v>5</v>
      </c>
      <c r="E196" s="24" t="s">
        <v>459</v>
      </c>
    </row>
    <row r="197" ht="27" spans="1:5">
      <c r="A197" s="24" t="s">
        <v>438</v>
      </c>
      <c r="B197" s="24" t="s">
        <v>244</v>
      </c>
      <c r="C197" s="24" t="s">
        <v>460</v>
      </c>
      <c r="D197" s="24">
        <v>25</v>
      </c>
      <c r="E197" s="24" t="s">
        <v>461</v>
      </c>
    </row>
    <row r="198" ht="27" spans="1:5">
      <c r="A198" s="24" t="s">
        <v>438</v>
      </c>
      <c r="B198" s="24" t="s">
        <v>244</v>
      </c>
      <c r="C198" s="24" t="s">
        <v>462</v>
      </c>
      <c r="D198" s="24">
        <v>23</v>
      </c>
      <c r="E198" s="24" t="s">
        <v>463</v>
      </c>
    </row>
    <row r="199" ht="27" spans="1:5">
      <c r="A199" s="24" t="s">
        <v>438</v>
      </c>
      <c r="B199" s="24" t="s">
        <v>244</v>
      </c>
      <c r="C199" s="24" t="s">
        <v>464</v>
      </c>
      <c r="D199" s="24">
        <v>39</v>
      </c>
      <c r="E199" s="24" t="s">
        <v>465</v>
      </c>
    </row>
    <row r="200" ht="27" spans="1:5">
      <c r="A200" s="24" t="s">
        <v>438</v>
      </c>
      <c r="B200" s="24" t="s">
        <v>244</v>
      </c>
      <c r="C200" s="24" t="s">
        <v>466</v>
      </c>
      <c r="D200" s="24">
        <v>15</v>
      </c>
      <c r="E200" s="24" t="s">
        <v>467</v>
      </c>
    </row>
    <row r="201" spans="1:5">
      <c r="A201" s="24" t="s">
        <v>438</v>
      </c>
      <c r="B201" s="24" t="s">
        <v>244</v>
      </c>
      <c r="C201" s="24" t="s">
        <v>468</v>
      </c>
      <c r="D201" s="24">
        <v>13</v>
      </c>
      <c r="E201" s="24" t="s">
        <v>469</v>
      </c>
    </row>
    <row r="202" ht="27" spans="1:5">
      <c r="A202" s="24" t="s">
        <v>438</v>
      </c>
      <c r="B202" s="24" t="s">
        <v>244</v>
      </c>
      <c r="C202" s="24" t="s">
        <v>470</v>
      </c>
      <c r="D202" s="24">
        <v>10</v>
      </c>
      <c r="E202" s="24" t="s">
        <v>471</v>
      </c>
    </row>
    <row r="203" spans="1:5">
      <c r="A203" s="24" t="s">
        <v>438</v>
      </c>
      <c r="B203" s="24" t="s">
        <v>372</v>
      </c>
      <c r="C203" s="24" t="s">
        <v>472</v>
      </c>
      <c r="D203" s="24">
        <v>5</v>
      </c>
      <c r="E203" s="134" t="s">
        <v>473</v>
      </c>
    </row>
    <row r="204" spans="1:5">
      <c r="A204" s="24" t="s">
        <v>438</v>
      </c>
      <c r="B204" s="24" t="s">
        <v>372</v>
      </c>
      <c r="C204" s="24" t="s">
        <v>474</v>
      </c>
      <c r="D204" s="24">
        <v>5</v>
      </c>
      <c r="E204" s="24" t="s">
        <v>475</v>
      </c>
    </row>
    <row r="205" spans="1:5">
      <c r="A205" s="24" t="s">
        <v>438</v>
      </c>
      <c r="B205" s="24" t="s">
        <v>372</v>
      </c>
      <c r="C205" s="24" t="s">
        <v>476</v>
      </c>
      <c r="D205" s="24">
        <v>18</v>
      </c>
      <c r="E205" s="24" t="s">
        <v>412</v>
      </c>
    </row>
    <row r="206" spans="1:5">
      <c r="A206" s="8" t="s">
        <v>383</v>
      </c>
      <c r="B206" s="8"/>
      <c r="C206" s="7"/>
      <c r="D206" s="8">
        <v>439</v>
      </c>
      <c r="E206" s="10"/>
    </row>
    <row r="207" spans="1:5">
      <c r="A207" s="24" t="s">
        <v>477</v>
      </c>
      <c r="B207" s="23" t="s">
        <v>244</v>
      </c>
      <c r="C207" s="24" t="s">
        <v>478</v>
      </c>
      <c r="D207" s="24">
        <v>22</v>
      </c>
      <c r="E207" s="24" t="s">
        <v>479</v>
      </c>
    </row>
    <row r="208" spans="1:5">
      <c r="A208" s="24" t="s">
        <v>477</v>
      </c>
      <c r="B208" s="23" t="s">
        <v>372</v>
      </c>
      <c r="C208" s="24" t="s">
        <v>480</v>
      </c>
      <c r="D208" s="24">
        <v>430</v>
      </c>
      <c r="E208" s="24" t="s">
        <v>481</v>
      </c>
    </row>
    <row r="209" spans="1:5">
      <c r="A209" s="24" t="s">
        <v>477</v>
      </c>
      <c r="B209" s="23" t="s">
        <v>372</v>
      </c>
      <c r="C209" s="24" t="s">
        <v>482</v>
      </c>
      <c r="D209" s="24">
        <v>4.87</v>
      </c>
      <c r="E209" s="24" t="s">
        <v>479</v>
      </c>
    </row>
    <row r="210" spans="1:5">
      <c r="A210" s="24" t="s">
        <v>477</v>
      </c>
      <c r="B210" s="23" t="s">
        <v>372</v>
      </c>
      <c r="C210" s="24" t="s">
        <v>483</v>
      </c>
      <c r="D210" s="24">
        <v>19.5</v>
      </c>
      <c r="E210" s="24" t="s">
        <v>484</v>
      </c>
    </row>
    <row r="211" spans="1:5">
      <c r="A211" s="8" t="s">
        <v>383</v>
      </c>
      <c r="B211" s="23"/>
      <c r="C211" s="25"/>
      <c r="D211" s="25">
        <v>476.37</v>
      </c>
      <c r="E211" s="24"/>
    </row>
    <row r="212" spans="1:5">
      <c r="A212" s="9" t="s">
        <v>485</v>
      </c>
      <c r="B212" s="23" t="s">
        <v>372</v>
      </c>
      <c r="C212" s="24" t="s">
        <v>486</v>
      </c>
      <c r="D212" s="24">
        <v>20</v>
      </c>
      <c r="E212" s="24" t="s">
        <v>487</v>
      </c>
    </row>
    <row r="213" spans="1:5">
      <c r="A213" s="9" t="s">
        <v>485</v>
      </c>
      <c r="B213" s="23" t="s">
        <v>372</v>
      </c>
      <c r="C213" s="24" t="s">
        <v>488</v>
      </c>
      <c r="D213" s="24">
        <v>20</v>
      </c>
      <c r="E213" s="24" t="s">
        <v>489</v>
      </c>
    </row>
    <row r="214" spans="1:5">
      <c r="A214" s="9" t="s">
        <v>485</v>
      </c>
      <c r="B214" s="23" t="s">
        <v>372</v>
      </c>
      <c r="C214" s="24" t="s">
        <v>490</v>
      </c>
      <c r="D214" s="24">
        <v>30</v>
      </c>
      <c r="E214" s="24" t="s">
        <v>489</v>
      </c>
    </row>
    <row r="215" spans="1:5">
      <c r="A215" s="8" t="s">
        <v>383</v>
      </c>
      <c r="B215" s="26"/>
      <c r="C215" s="10"/>
      <c r="D215" s="26">
        <v>70</v>
      </c>
      <c r="E215" s="24"/>
    </row>
    <row r="216" spans="1:5">
      <c r="A216" s="9" t="s">
        <v>491</v>
      </c>
      <c r="B216" s="23" t="s">
        <v>492</v>
      </c>
      <c r="C216" s="24" t="s">
        <v>493</v>
      </c>
      <c r="D216" s="24">
        <v>990.55</v>
      </c>
      <c r="E216" s="24" t="s">
        <v>494</v>
      </c>
    </row>
    <row r="217" ht="27" spans="1:5">
      <c r="A217" s="9" t="s">
        <v>491</v>
      </c>
      <c r="B217" s="23" t="s">
        <v>492</v>
      </c>
      <c r="C217" s="24" t="s">
        <v>495</v>
      </c>
      <c r="D217" s="24">
        <v>100</v>
      </c>
      <c r="E217" s="24" t="s">
        <v>496</v>
      </c>
    </row>
    <row r="218" spans="1:5">
      <c r="A218" s="9" t="s">
        <v>491</v>
      </c>
      <c r="B218" s="23" t="s">
        <v>492</v>
      </c>
      <c r="C218" s="24" t="s">
        <v>497</v>
      </c>
      <c r="D218" s="24">
        <v>240</v>
      </c>
      <c r="E218" s="24" t="s">
        <v>498</v>
      </c>
    </row>
    <row r="219" spans="1:5">
      <c r="A219" s="9" t="s">
        <v>491</v>
      </c>
      <c r="B219" s="23" t="s">
        <v>492</v>
      </c>
      <c r="C219" s="24" t="s">
        <v>499</v>
      </c>
      <c r="D219" s="24">
        <v>136</v>
      </c>
      <c r="E219" s="24" t="s">
        <v>500</v>
      </c>
    </row>
    <row r="220" spans="1:5">
      <c r="A220" s="8" t="s">
        <v>383</v>
      </c>
      <c r="B220" s="23"/>
      <c r="C220" s="25"/>
      <c r="D220" s="25">
        <v>1466.55</v>
      </c>
      <c r="E220" s="24"/>
    </row>
  </sheetData>
  <mergeCells count="3">
    <mergeCell ref="A1:E1"/>
    <mergeCell ref="A2:C2"/>
    <mergeCell ref="B3:E3"/>
  </mergeCells>
  <printOptions horizontalCentered="1" verticalCentered="1"/>
  <pageMargins left="0.751388888888889" right="0.751388888888889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2024年医院全面预算表</vt:lpstr>
      <vt:lpstr>附表1.2024年医院事业收入预算表（自有资金）</vt:lpstr>
      <vt:lpstr>附表2.2024年财政一般公共预算支出表</vt:lpstr>
      <vt:lpstr>附表3.2024年医院收入费用预算表</vt:lpstr>
      <vt:lpstr>附表4.2024年成本费用预算表</vt:lpstr>
      <vt:lpstr>附表5.2024年支出预算表(招标采购类)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赵洁萍</dc:creator>
  <cp:lastModifiedBy>Uh_huh</cp:lastModifiedBy>
  <dcterms:created xsi:type="dcterms:W3CDTF">2021-11-19T07:18:00Z</dcterms:created>
  <cp:lastPrinted>2024-03-07T07:42:00Z</cp:lastPrinted>
  <dcterms:modified xsi:type="dcterms:W3CDTF">2024-04-03T03:03:33Z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5644D7FBE14A49D7AEC401A089E2904D_13</vt:lpwstr>
  </property>
  <property fmtid="{D5CDD505-2E9C-101B-9397-08002B2CF9AE}" pid="3" name="KSOProductBuildVer">
    <vt:lpwstr>2052-12.1.0.16388</vt:lpwstr>
  </property>
</Properties>
</file>